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07"/>
  <workbookPr filterPrivacy="1" defaultThemeVersion="124226"/>
  <xr:revisionPtr revIDLastSave="13" documentId="13_ncr:1_{67A61E3E-DCED-4433-87B9-F5DA156B0A50}" xr6:coauthVersionLast="47" xr6:coauthVersionMax="47" xr10:uidLastSave="{F879027F-BB52-499C-AE7F-A1D1C0DADBD0}"/>
  <bookViews>
    <workbookView xWindow="-103" yWindow="-103" windowWidth="22149" windowHeight="13200" firstSheet="2" activeTab="2" xr2:uid="{00000000-000D-0000-FFFF-FFFF00000000}"/>
  </bookViews>
  <sheets>
    <sheet name="Sut i gwblhau'r ffurflen hon" sheetId="51" r:id="rId1"/>
    <sheet name="Prif ffurflen" sheetId="49" r:id="rId2"/>
    <sheet name="Manylion y cyflenwr" sheetId="50" r:id="rId3"/>
    <sheet name="Taliadau a wnaed" sheetId="41" r:id="rId4"/>
    <sheet name="Gwariant tybiannol" sheetId="37" r:id="rId5"/>
    <sheet name="Anfonebau heb eu derbyn" sheetId="38" r:id="rId6"/>
    <sheet name="Taliadau heb eu gwneud" sheetId="39" r:id="rId7"/>
  </sheets>
  <externalReferences>
    <externalReference r:id="rId8"/>
    <externalReference r:id="rId9"/>
    <externalReference r:id="rId10"/>
  </externalReferences>
  <definedNames>
    <definedName name="_xlnm._FilterDatabase" localSheetId="5" hidden="1">'Anfonebau heb eu derbyn'!#REF!</definedName>
    <definedName name="_xlnm._FilterDatabase" localSheetId="4" hidden="1">'Gwariant tybiannol'!#REF!</definedName>
    <definedName name="_xlnm._FilterDatabase" localSheetId="2" hidden="1">'Manylion y cyflenwr'!#REF!</definedName>
    <definedName name="_xlnm._FilterDatabase" localSheetId="3" hidden="1">'Taliadau a wnaed'!#REF!</definedName>
    <definedName name="_xlnm._FilterDatabase" localSheetId="6" hidden="1">'Taliadau heb eu gwneud'!#REF!</definedName>
    <definedName name="ExpenseCategoryName">[1]Sheet1!$A$2:$A$7</definedName>
    <definedName name="IsCompany">[2]Sheet1!$A$9:$A$10</definedName>
    <definedName name="_xlnm.Print_Area" localSheetId="5">'Anfonebau heb eu derbyn'!$A$1:$H$19</definedName>
    <definedName name="_xlnm.Print_Area" localSheetId="4">'Gwariant tybiannol'!$A$1:$F$23</definedName>
    <definedName name="_xlnm.Print_Area" localSheetId="2">'Manylion y cyflenwr'!$A$1:$G$17</definedName>
    <definedName name="_xlnm.Print_Area" localSheetId="1">'Prif ffurflen'!$A$1:$N$74</definedName>
    <definedName name="_xlnm.Print_Area" localSheetId="0">'Sut i gwblhau''r ffurflen hon'!$A$1:$O$33</definedName>
    <definedName name="_xlnm.Print_Area" localSheetId="3">'Taliadau a wnaed'!$A$1:$I$17</definedName>
    <definedName name="_xlnm.Print_Area" localSheetId="6">'Taliadau heb eu gwneud'!$A$1:$H$19</definedName>
    <definedName name="YesorNo">'[3]Spending breakdown'!$Y$3:$Y$4</definedName>
    <definedName name="YN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9" i="49" l="1"/>
  <c r="N67" i="49"/>
  <c r="N65" i="49"/>
  <c r="N62" i="49"/>
  <c r="N60" i="49"/>
  <c r="N58" i="49"/>
  <c r="N56" i="49"/>
  <c r="N54" i="49"/>
  <c r="N52" i="49"/>
  <c r="I17" i="41" l="1"/>
  <c r="D49" i="49" s="1"/>
  <c r="F20" i="37"/>
  <c r="H19" i="39"/>
  <c r="H19" i="38"/>
  <c r="N71" i="49" l="1"/>
  <c r="D59" i="49"/>
  <c r="D56" i="49"/>
  <c r="D52" i="49"/>
  <c r="D62" i="49" l="1"/>
</calcChain>
</file>

<file path=xl/sharedStrings.xml><?xml version="1.0" encoding="utf-8"?>
<sst xmlns="http://schemas.openxmlformats.org/spreadsheetml/2006/main" count="154" uniqueCount="116">
  <si>
    <t>Ffurflen gwariant ymgyrchu plaid: 
Etholiadau'r Senedd</t>
  </si>
  <si>
    <t>Cwblhau’r ffurflen wariant</t>
  </si>
  <si>
    <t>Nodwch eich manylion ar y brif ffurflen a chwblhewch y taflenni gwaith. Bydd cyfansymiau o bob taflen waith yn ymddangos yn awtomatig ar y brif ffurflen.</t>
  </si>
  <si>
    <t>Os nad oes gennych unrhyw beth i'w nodi ar gyfer taflen waith benodol, gadewch hi'n wag a nodwch 'DIM' yn y blwch perthnasol ar y brif ffurflen.</t>
  </si>
  <si>
    <t xml:space="preserve">Mae taflen waith i ddarparu manylion eich cyflenwyr. Rhaid i chi greu cyfeirnod unigryw ar gyfer pob cyflenwr o dan y golofn  </t>
  </si>
  <si>
    <t xml:space="preserve">'Cyfeirnod cyflenwr'. Gall eich cyfeiriadau fod hyd at 20 cymeriad a rhaid iddynt gynnwys llythrennau a rhifau yn unig. Ni all y rhain gynnwys bylchau na chymeriadau </t>
  </si>
  <si>
    <t xml:space="preserve">arbennig. Er enghraifft, gallai Cyfeirnod Cyflenwr ar gyfer y Post Brenhinol fod yn "RoyalMail". Dim ond unwaith y mae angen i chi nodi pob cyflenwr, ac eithrio mewn achosion </t>
  </si>
  <si>
    <t>lle mae ganddyn nhw gyfeiriadau lluosog.</t>
  </si>
  <si>
    <t xml:space="preserve">Gwnewch yn siŵr bod cynnwys pob cell yn y fformat gofynnol ac nad oes unrhyw fylchau na chymeriadau ychwanegol. Er enghraifft, byddai'r cod post cywir </t>
  </si>
  <si>
    <t xml:space="preserve">yn "EC1Y 8YZ" yn lle "EC1Y  8YZ" sydd â bylchau ychwanegol yn y canol. Bydd unrhyw gymeriadau ychwanegol mewn cell yn ei gwneud yn fwy  </t>
  </si>
  <si>
    <t>anodd i ni gyhoeddi eich gwariant.</t>
  </si>
  <si>
    <t xml:space="preserve">Rydym yn cyhoeddi manylion eich gwariant ar ein cofrestr gyhoeddus. Bydd yr holl ddata personol ar anfonebau yn cael ei olygu ac nid ydym yn cyhoeddi cyfeiriadau  </t>
  </si>
  <si>
    <t>cyflenwyr unigol.</t>
  </si>
  <si>
    <t xml:space="preserve">Rhaid cyflwyno'r ffurflen hon i'r Comisiwn Etholiadol. Gallwch e-bostio'ch ffurflen wedi'i chwblhau i pef@electoralcommission.org.uk neu gallwch bostio </t>
  </si>
  <si>
    <t xml:space="preserve">hyn i ni. Gellir dod o hyd i'r dyddiad cau ar gyfer cyflwyno eich ffurflen wariant ar gyfer etholiad y Senedd ym mis Mai 2026 yn </t>
  </si>
  <si>
    <t>electoralcommission.org.uk/cy/etholiad-senedd-2026-gwariant-plaid/dyddiadau-cau-i-adrodd-am-ymgyrch</t>
  </si>
  <si>
    <t>Defnyddio Microsoft Excel i gwblhau'r ffurflen hon</t>
  </si>
  <si>
    <t>Sgrolio drwy'r taflenni gwaith</t>
  </si>
  <si>
    <t xml:space="preserve">Defnyddiwch y saethau [◄ a ►] ar chwith gwaelod y sgrîn i symud drwy'r tabiau ar hyd gwaelod y sgrîn. Mae cyfanswm o 6 </t>
  </si>
  <si>
    <t>taflen waith. Y daflen waith olaf yw ‘Taliadau heb eu gwneud’.</t>
  </si>
  <si>
    <t>Mewnosod rhes newydd yn y taflenni gwaith</t>
  </si>
  <si>
    <t xml:space="preserve">Gosodwch y cyrchwr yn yr ymyl llwyd wrth ymyl y rhifau ar yr ochr chwith, ac uwchben rhes olaf y tabl. De-gliciwch, a dewiswch </t>
  </si>
  <si>
    <t xml:space="preserve">'mewnosod/insert', ac yna 'rhes gyfan/entire row'. Bydd hyn yn ychwanegu un rhes at y tabl. Gallwch hefyd ddefnyddio'r symbol (+) sy'n ymddangos pan fydd eich cyrchwr ar y  </t>
  </si>
  <si>
    <t>llinell. Gallwch ailadrodd y camau hyn i ychwanegu cynifer o resi ag sy’n angenrheidiol.</t>
  </si>
  <si>
    <t>Datganiad Preifatrwydd</t>
  </si>
  <si>
    <t xml:space="preserve">Dim ond er mwyn cefnogi ein swyddogaethau statudol y byddwn yn defnyddio'r wybodaeth a rowch i ni. Byddwn yn cadw eich gwybodaeth bersonol yn ddiogel ac yn  </t>
  </si>
  <si>
    <t xml:space="preserve">cydymffurfio â'r ddeddfwriaeth diogelu data. Ni fyddwn yn rhannu eich gwybodaeth bersonol, nac unrhyw wybodaeth bersonol y gallwch ei rhoi am bobl eraill,  </t>
  </si>
  <si>
    <t>ag unrhyw unigolyn oni bai bod yn rhaid i ni yn ôl y gyfraith.</t>
  </si>
  <si>
    <t xml:space="preserve">Sail gyfreithiol dros gasglu'r wybodaeth yn y ffurflen hon yw bod ei hangen arnom er mwyn cyflawni tasgau er budd y cyhoedd ac arfer yr </t>
  </si>
  <si>
    <t xml:space="preserve">awdurdod swyddogol a roddir i'r Comisiwn Etholiadol fel y nodir yn Neddf Pleidiau Gwleidyddol, Etholiadau a Refferenda 2000, Deddf Cynrychiolaeth </t>
  </si>
  <si>
    <t>y Bobl 1983 a'r rheoliadau cysylltiedig a deddfwriaeth etholiadol arall.</t>
  </si>
  <si>
    <t xml:space="preserve">Caiff rhywfaint o'r wybodaeth a gesglir yn y ffurflen hon ei dosbarthu'n ddata personol categori arbennig. Rydym yn prosesu'r wybodaeth hon er budd </t>
  </si>
  <si>
    <t xml:space="preserve">sylweddol y cyhoedd, sy'n seiliedig ar gyfraith y DU. Er mwyn prosesu'r math hwn o wybodaeth, mae'n rhaid bod gan y Rheolydd Data ddogfen bolisi berthnasol sy'n nodi'r </t>
  </si>
  <si>
    <t xml:space="preserve">modd yr ymdrinnir â'r wybodaeth hon. </t>
  </si>
  <si>
    <t xml:space="preserve">Y Comisiwn Etholiadol yw'r Rheolydd Data a gellir cysylltu â’i Swyddog Diogelu Data yn dataprotection@electoralcommission.org.uk </t>
  </si>
  <si>
    <t>Gallwch ddarllen ein hysbysiad preifatrwydd yn electoralcommission.org.uk/cy/hysbysiad-preifatrwydd i gael gwybodaeth am y ffordd rydym yn prosesu data personol.</t>
  </si>
  <si>
    <t>Mae'r ffurflen hon ar gyfer pleidiau cofrestredig sy'n brwydro etholiadau'r Senedd i roi gwybod am eu gwariant i'r Comisiwn Etholiadol.</t>
  </si>
  <si>
    <t>Adran A1 - Manylion y blaid gofrestredig a’r etholiad</t>
  </si>
  <si>
    <t>Enw’r blaid</t>
  </si>
  <si>
    <t>Cyfeirnod y blaid</t>
  </si>
  <si>
    <t>Etholiad</t>
  </si>
  <si>
    <t>Etholiad Senedd Cymru Mai 2026</t>
  </si>
  <si>
    <t>Adran 2 – Datganiad a llofnod</t>
  </si>
  <si>
    <t>Rwy'n datgan fy mod wedi archwilio'r wybodaeth yn y ffurflen dreth hon a, hyd eithaf fy ngwybodaeth a'm cred, ei bod yn ffurflen dreth gyflawn fel sy'n ofynnol gan y gyfraith, a bod yr holl dreuliau a ddangosir ynddi fel rhai a dalwyd wedi'u talu gennyf fi neu un o'm dirprwyon neu gan berson a awdurdodwyd o dan adran 76 o Ddeddf Pleidiau Gwleidyddol, Etholiadau a Refferenda 2000.</t>
  </si>
  <si>
    <t>Llofnodwyd</t>
  </si>
  <si>
    <t xml:space="preserve">Dyddiad </t>
  </si>
  <si>
    <t>Enw Argraffedig</t>
  </si>
  <si>
    <t>Rôl</t>
  </si>
  <si>
    <t>Adran 3 – Ffurflen wedi’i harchwilio (os yw’r gwariant dros £250,000)</t>
  </si>
  <si>
    <t>Enw'r archwilydd</t>
  </si>
  <si>
    <t>Cyfeiriad</t>
  </si>
  <si>
    <t>Adran 4 – Etholaethau y cystadlir ynddynt</t>
  </si>
  <si>
    <t>Nifer yr etholaethau a ymleddir</t>
  </si>
  <si>
    <t>Adran 5 – Crynodeb o wariant</t>
  </si>
  <si>
    <t xml:space="preserve">Os oes gennych wariant i'w adrodd, dylech ddefnyddio'r taflenni gwaith i nodi'r manylion ar gyfer pob eitem o wariant. Dewiswch gategori ar gyfer pob eitem, a bydd y cyfansymiau yn nhablau 5a a 5b yn cael eu nodi'n awtomatig.    </t>
  </si>
  <si>
    <t>Adran 5a - Mathau o daliadau</t>
  </si>
  <si>
    <t>Adran 5b – Categorïau o wariant</t>
  </si>
  <si>
    <t>Os nad oes gennych ddim i'w adrodd mewn taflen waith, nodwch 'DIM' yn y golofn dde.</t>
  </si>
  <si>
    <t>Dyma gyfanswm unrhyw linellau sydd wedi'u marcio fel y categori perthnasol A-I ar daflenni gwaith 2-5.</t>
  </si>
  <si>
    <t>Taflenni gwaith</t>
  </si>
  <si>
    <t>£.pp</t>
  </si>
  <si>
    <t>DIM?</t>
  </si>
  <si>
    <t>Taliadau a wnaed</t>
  </si>
  <si>
    <t>Cyfanswm yn y golofn - Swm a ysgwyddwyd (£)</t>
  </si>
  <si>
    <t>Categori</t>
  </si>
  <si>
    <t>£.pp/Dim</t>
  </si>
  <si>
    <t>Gwariant tybiannol</t>
  </si>
  <si>
    <t>A. Darllediadau gwleidyddol pleidiau</t>
  </si>
  <si>
    <t>Cyfanswm yn y golofn - 
Gwerth y gwariant tybiannol (£)</t>
  </si>
  <si>
    <t>B. Hysbysebu</t>
  </si>
  <si>
    <t>Anfonebau heb eu derbyn</t>
  </si>
  <si>
    <t>C. Deunydd digymell i bleidleiswyr</t>
  </si>
  <si>
    <t>D. Maniffesto a dogfennau polisi plaid</t>
  </si>
  <si>
    <t>Taliadau heb eu gwneud</t>
  </si>
  <si>
    <t>E. Ymchwil y farchnad / canfasio</t>
  </si>
  <si>
    <t>Cyfanswm gwariant etholiadol</t>
  </si>
  <si>
    <t>F. Cynadleddau'r wasg a digwyddiadau eraill y cyfryngau</t>
  </si>
  <si>
    <t>G. Trafnidiaeth</t>
  </si>
  <si>
    <r>
      <t xml:space="preserve">Dylai'r cyfanswm gwariant ar gyfer 5a fod yn hafal i'r cyfanswm gwariant ar gyfer 5b.
</t>
    </r>
    <r>
      <rPr>
        <sz val="12"/>
        <rFont val="Arial"/>
        <family val="2"/>
      </rPr>
      <t>Os nad ydyn nhw'n gyfartal, yna gwiriwch eich bod wedi dewis categori A-I ym mhob llinell yn nhaflenni gwaith 2-5.</t>
    </r>
  </si>
  <si>
    <t>H. Ralïau a digwyddiadau eraill</t>
  </si>
  <si>
    <t>I. Argostau a gweinyddiaeth gyffredinol</t>
  </si>
  <si>
    <t>Taflen Waith 1 - Manylion y cyflenwr</t>
  </si>
  <si>
    <t>Yn y daflen hon dylech nodi enwau a chyfeiriadau eich cyflenwyr a rhoi cyfeirnod cyflenwr unigryw i bob un ohonynt. Nid ydym yn cynnwys cyfeiriadau cyflenwyr unigol ar ein cofrestr gyhoeddus.</t>
  </si>
  <si>
    <t>Cyfeirnod y cyflenwr</t>
  </si>
  <si>
    <t>A yw’r cyflenwr yn unigolyn?</t>
  </si>
  <si>
    <t>Enw</t>
  </si>
  <si>
    <t>Tref</t>
  </si>
  <si>
    <t>Gwlad</t>
  </si>
  <si>
    <t>Cod post</t>
  </si>
  <si>
    <t xml:space="preserve"> </t>
  </si>
  <si>
    <t>Taflen Waith 2 - Taliadau a wnaed gan y blaid</t>
  </si>
  <si>
    <t>Nodwch y Cyfeirnod Cyflenwr cyfatebol o'r daflen waith Manylion y Cyflenwr ym mhob rhes.</t>
  </si>
  <si>
    <t>Rhif yr eitem</t>
  </si>
  <si>
    <t>Derbynneb/anfoneb ynghlwm? (os dros £200)</t>
  </si>
  <si>
    <t>Eitem/Gwasanaeth</t>
  </si>
  <si>
    <t>Categori (A - I)</t>
  </si>
  <si>
    <t>Dyddiad yr aethpwyd i’r treuliau</t>
  </si>
  <si>
    <t>Dyddiad derbyn y dderbynneb</t>
  </si>
  <si>
    <t>Dyddiad talwyd</t>
  </si>
  <si>
    <t>Swm yr aed iddo (£)</t>
  </si>
  <si>
    <t>Is-gyfanswm</t>
  </si>
  <si>
    <t>Taflen Waith 3 - Gwariant tybiannol</t>
  </si>
  <si>
    <t>Dyma lle mae rhywbeth wedi'i ddarparu i'r blaid a'i ddefnyddio yn ystod y cyfnod a reoleiddir.</t>
  </si>
  <si>
    <t>electoralcommission.org.uk/cy/etholiad-senedd-2026-gwariant-plaid/gwariant-tybiannol</t>
  </si>
  <si>
    <t>Nodwch y Cyfeirnod Cyflenwr cyfatebol o'r daflen waith Manylion y Cyflenwr ym mhob rhes. Os ydych chi wedi cael eitem am ostyngiad anfasnachol, cofnodwch werth y gostyngiad yn y daflen waith hon. Rhaid cofnodi'r swm a dalwyd gennych yn y daflen waith 'Taliadau a wnaed'.</t>
  </si>
  <si>
    <t>Dyddiad (neu ystod dyddiadau) yr eitem a ddefnyddiwyd</t>
  </si>
  <si>
    <t>Gwerth y gwariant tybiannol (£)*</t>
  </si>
  <si>
    <t>* Os oes gennych ragor o wybodaeth am sut y gwnaethoch gyfrifo'r gwerth, atodwch y manylion i'r ffurflen dreth.</t>
  </si>
  <si>
    <t>Taflen Waith 4 - Anfonebau heb eu derbyn erbyn y dyddiad cau (a elwir yn y ddeddfwriaeth yn 'hawliadau heb eu talu')</t>
  </si>
  <si>
    <t>Os na chewch yr anfoneb erbyn y dyddiad cau, ni allwch dalu am yr eitem yn gyfreithiol heb orchymyn llys.</t>
  </si>
  <si>
    <t>Sylwadau</t>
  </si>
  <si>
    <t>Dyddiad yr anfoneb</t>
  </si>
  <si>
    <t>Taflen Waith 5 - Taliadau heb eu gwneud erbyn y dyddiad cau (a elwir yn y ddeddfwriaeth yn 'hawliadau dadleuol')</t>
  </si>
  <si>
    <t>Os na fyddwch chi'n talu am eitem erbyn y dyddiad cau, ni allwch chi dalu am yr eitem yn gyfreithiol heb orchymyn llys.</t>
  </si>
  <si>
    <t>electoralcommission.org.uk/cy/etholiad-senedd-2026-gwariant-plaid</t>
  </si>
  <si>
    <t>Natur yr anghydfod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</si>
</sst>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£&quot;#,##0.00;\-&quot;£&quot;#,##0.00"/>
    <numFmt numFmtId="164" formatCode="&quot;£&quot;#,##0.00"/>
    <numFmt numFmtId="165" formatCode="dd/mm/yyyy;@"/>
  </numFmts>
  <fonts count="26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2"/>
      <color indexed="9"/>
      <name val="Arial"/>
      <family val="2"/>
    </font>
    <font>
      <sz val="10"/>
      <color indexed="9"/>
      <name val="Arial"/>
      <family val="2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indexed="9"/>
      <name val="Arial"/>
      <family val="2"/>
    </font>
    <font>
      <sz val="13"/>
      <color indexed="9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u/>
      <sz val="10"/>
      <color indexed="12"/>
      <name val="Arial"/>
      <family val="2"/>
    </font>
    <font>
      <b/>
      <sz val="12"/>
      <color theme="0"/>
      <name val="Arial"/>
      <family val="2"/>
    </font>
    <font>
      <u/>
      <sz val="10"/>
      <color theme="10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sz val="16"/>
      <color theme="0"/>
      <name val="Arial"/>
      <family val="2"/>
    </font>
    <font>
      <sz val="12"/>
      <color rgb="FFFF99CC"/>
      <name val="Arial"/>
      <family val="2"/>
    </font>
    <font>
      <u/>
      <sz val="12"/>
      <color theme="10"/>
      <name val="Arial"/>
      <family val="2"/>
    </font>
    <font>
      <b/>
      <u/>
      <sz val="12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rgb="FF333399"/>
        <bgColor rgb="FF000000"/>
      </patternFill>
    </fill>
    <fill>
      <patternFill patternType="solid">
        <fgColor rgb="FFFFFFFF"/>
        <bgColor rgb="FF000000"/>
      </patternFill>
    </fill>
  </fills>
  <borders count="5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medium">
        <color rgb="FF333399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333399"/>
      </right>
      <top style="thin">
        <color indexed="64"/>
      </top>
      <bottom/>
      <diagonal/>
    </border>
    <border>
      <left style="medium">
        <color rgb="FF333399"/>
      </left>
      <right/>
      <top style="medium">
        <color rgb="FF333399"/>
      </top>
      <bottom style="thin">
        <color indexed="64"/>
      </bottom>
      <diagonal/>
    </border>
    <border>
      <left/>
      <right/>
      <top style="medium">
        <color rgb="FF333399"/>
      </top>
      <bottom style="thin">
        <color indexed="64"/>
      </bottom>
      <diagonal/>
    </border>
    <border>
      <left style="medium">
        <color rgb="FF333399"/>
      </left>
      <right style="thin">
        <color indexed="64"/>
      </right>
      <top style="medium">
        <color rgb="FF333399"/>
      </top>
      <bottom style="thin">
        <color indexed="64"/>
      </bottom>
      <diagonal/>
    </border>
    <border>
      <left style="thin">
        <color indexed="64"/>
      </left>
      <right/>
      <top style="medium">
        <color rgb="FF333399"/>
      </top>
      <bottom style="thin">
        <color indexed="64"/>
      </bottom>
      <diagonal/>
    </border>
    <border>
      <left style="medium">
        <color rgb="FF333399"/>
      </left>
      <right/>
      <top/>
      <bottom/>
      <diagonal/>
    </border>
    <border>
      <left style="medium">
        <color rgb="FF333399"/>
      </left>
      <right/>
      <top/>
      <bottom style="medium">
        <color rgb="FF333399"/>
      </bottom>
      <diagonal/>
    </border>
    <border>
      <left/>
      <right/>
      <top/>
      <bottom style="medium">
        <color rgb="FF333399"/>
      </bottom>
      <diagonal/>
    </border>
    <border>
      <left style="medium">
        <color rgb="FF333399"/>
      </left>
      <right/>
      <top style="medium">
        <color rgb="FF333399"/>
      </top>
      <bottom/>
      <diagonal/>
    </border>
    <border>
      <left/>
      <right/>
      <top style="medium">
        <color rgb="FF333399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rgb="FF000080"/>
      </left>
      <right/>
      <top/>
      <bottom/>
      <diagonal/>
    </border>
    <border>
      <left style="medium">
        <color rgb="FF000080"/>
      </left>
      <right/>
      <top style="thin">
        <color indexed="64"/>
      </top>
      <bottom/>
      <diagonal/>
    </border>
    <border>
      <left style="medium">
        <color rgb="FF000080"/>
      </left>
      <right/>
      <top/>
      <bottom style="medium">
        <color rgb="FF000080"/>
      </bottom>
      <diagonal/>
    </border>
    <border>
      <left/>
      <right style="thin">
        <color indexed="64"/>
      </right>
      <top/>
      <bottom style="medium">
        <color rgb="FF000080"/>
      </bottom>
      <diagonal/>
    </border>
    <border>
      <left/>
      <right/>
      <top/>
      <bottom style="medium">
        <color rgb="FF000080"/>
      </bottom>
      <diagonal/>
    </border>
    <border>
      <left/>
      <right style="medium">
        <color rgb="FF333399"/>
      </right>
      <top style="medium">
        <color rgb="FF333399"/>
      </top>
      <bottom style="thin">
        <color indexed="64"/>
      </bottom>
      <diagonal/>
    </border>
    <border>
      <left style="thin">
        <color indexed="64"/>
      </left>
      <right/>
      <top/>
      <bottom style="medium">
        <color rgb="FF000080"/>
      </bottom>
      <diagonal/>
    </border>
    <border>
      <left/>
      <right style="medium">
        <color rgb="FF333399"/>
      </right>
      <top/>
      <bottom style="medium">
        <color rgb="FF000080"/>
      </bottom>
      <diagonal/>
    </border>
    <border>
      <left style="medium">
        <color rgb="FF000080"/>
      </left>
      <right/>
      <top style="medium">
        <color rgb="FF000080"/>
      </top>
      <bottom/>
      <diagonal/>
    </border>
    <border>
      <left/>
      <right/>
      <top style="medium">
        <color rgb="FF000080"/>
      </top>
      <bottom/>
      <diagonal/>
    </border>
    <border>
      <left/>
      <right style="medium">
        <color rgb="FF000080"/>
      </right>
      <top style="medium">
        <color rgb="FF000080"/>
      </top>
      <bottom/>
      <diagonal/>
    </border>
    <border>
      <left/>
      <right style="medium">
        <color rgb="FF000080"/>
      </right>
      <top/>
      <bottom/>
      <diagonal/>
    </border>
    <border>
      <left/>
      <right style="medium">
        <color rgb="FF000080"/>
      </right>
      <top/>
      <bottom style="medium">
        <color rgb="FF000080"/>
      </bottom>
      <diagonal/>
    </border>
    <border>
      <left style="medium">
        <color rgb="FF333399"/>
      </left>
      <right/>
      <top style="thin">
        <color indexed="64"/>
      </top>
      <bottom/>
      <diagonal/>
    </border>
    <border>
      <left/>
      <right style="medium">
        <color rgb="FF000080"/>
      </right>
      <top style="thin">
        <color indexed="64"/>
      </top>
      <bottom/>
      <diagonal/>
    </border>
    <border>
      <left style="thin">
        <color indexed="64"/>
      </left>
      <right style="medium">
        <color rgb="FF00008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80"/>
      </right>
      <top style="thin">
        <color indexed="64"/>
      </top>
      <bottom/>
      <diagonal/>
    </border>
    <border>
      <left style="thin">
        <color indexed="64"/>
      </left>
      <right style="medium">
        <color rgb="FF000080"/>
      </right>
      <top/>
      <bottom/>
      <diagonal/>
    </border>
    <border>
      <left style="thin">
        <color indexed="64"/>
      </left>
      <right style="medium">
        <color rgb="FF000080"/>
      </right>
      <top/>
      <bottom style="medium">
        <color rgb="FF000080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3399"/>
      </left>
      <right/>
      <top/>
      <bottom style="thin">
        <color indexed="64"/>
      </bottom>
      <diagonal/>
    </border>
    <border>
      <left style="thin">
        <color auto="1"/>
      </left>
      <right style="medium">
        <color rgb="FF333399"/>
      </right>
      <top/>
      <bottom/>
      <diagonal/>
    </border>
    <border>
      <left style="thin">
        <color auto="1"/>
      </left>
      <right style="medium">
        <color rgb="FF333399"/>
      </right>
      <top/>
      <bottom style="medium">
        <color rgb="FF333399"/>
      </bottom>
      <diagonal/>
    </border>
    <border>
      <left style="thin">
        <color rgb="FF000000"/>
      </left>
      <right style="medium">
        <color rgb="FF000080"/>
      </right>
      <top/>
      <bottom/>
      <diagonal/>
    </border>
    <border>
      <left/>
      <right style="medium">
        <color rgb="FF333399"/>
      </right>
      <top/>
      <bottom style="thin">
        <color indexed="64"/>
      </bottom>
      <diagonal/>
    </border>
    <border>
      <left/>
      <right style="medium">
        <color rgb="FF333399"/>
      </right>
      <top style="medium">
        <color rgb="FF333399"/>
      </top>
      <bottom/>
      <diagonal/>
    </border>
    <border>
      <left style="thin">
        <color auto="1"/>
      </left>
      <right style="medium">
        <color rgb="FF333399"/>
      </right>
      <top style="thin">
        <color indexed="64"/>
      </top>
      <bottom/>
      <diagonal/>
    </border>
    <border>
      <left/>
      <right style="medium">
        <color rgb="FF000080"/>
      </right>
      <top/>
      <bottom style="thin">
        <color indexed="64"/>
      </bottom>
      <diagonal/>
    </border>
    <border>
      <left style="medium">
        <color rgb="FF000080"/>
      </left>
      <right/>
      <top/>
      <bottom style="thin">
        <color indexed="64"/>
      </bottom>
      <diagonal/>
    </border>
    <border>
      <left/>
      <right style="medium">
        <color rgb="FF333399"/>
      </right>
      <top/>
      <bottom/>
      <diagonal/>
    </border>
  </borders>
  <cellStyleXfs count="5">
    <xf numFmtId="0" fontId="0" fillId="0" borderId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/>
    <xf numFmtId="0" fontId="15" fillId="0" borderId="0"/>
  </cellStyleXfs>
  <cellXfs count="265">
    <xf numFmtId="0" fontId="0" fillId="0" borderId="0" xfId="0"/>
    <xf numFmtId="0" fontId="1" fillId="0" borderId="0" xfId="0" applyFont="1"/>
    <xf numFmtId="0" fontId="1" fillId="0" borderId="2" xfId="0" applyFont="1" applyBorder="1" applyProtection="1">
      <protection locked="0"/>
    </xf>
    <xf numFmtId="14" fontId="1" fillId="0" borderId="2" xfId="0" applyNumberFormat="1" applyFont="1" applyBorder="1" applyProtection="1">
      <protection locked="0"/>
    </xf>
    <xf numFmtId="0" fontId="9" fillId="0" borderId="0" xfId="0" applyFont="1"/>
    <xf numFmtId="0" fontId="9" fillId="0" borderId="0" xfId="0" applyFont="1" applyProtection="1">
      <protection locked="0"/>
    </xf>
    <xf numFmtId="0" fontId="1" fillId="0" borderId="2" xfId="0" applyFont="1" applyBorder="1" applyAlignment="1" applyProtection="1">
      <alignment shrinkToFit="1"/>
      <protection locked="0"/>
    </xf>
    <xf numFmtId="14" fontId="9" fillId="0" borderId="2" xfId="0" applyNumberFormat="1" applyFont="1" applyBorder="1" applyAlignment="1" applyProtection="1">
      <alignment horizontal="center"/>
      <protection locked="0"/>
    </xf>
    <xf numFmtId="164" fontId="1" fillId="0" borderId="2" xfId="0" applyNumberFormat="1" applyFont="1" applyBorder="1" applyProtection="1">
      <protection locked="0"/>
    </xf>
    <xf numFmtId="164" fontId="1" fillId="0" borderId="2" xfId="0" applyNumberFormat="1" applyFont="1" applyBorder="1" applyAlignment="1" applyProtection="1">
      <alignment shrinkToFit="1"/>
      <protection locked="0"/>
    </xf>
    <xf numFmtId="165" fontId="8" fillId="0" borderId="28" xfId="0" applyNumberFormat="1" applyFont="1" applyBorder="1" applyAlignment="1">
      <alignment horizontal="left" vertical="top" wrapText="1"/>
    </xf>
    <xf numFmtId="0" fontId="8" fillId="0" borderId="14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14" xfId="0" applyFont="1" applyBorder="1" applyAlignment="1">
      <alignment vertical="top"/>
    </xf>
    <xf numFmtId="0" fontId="6" fillId="5" borderId="4" xfId="0" applyFont="1" applyFill="1" applyBorder="1"/>
    <xf numFmtId="0" fontId="7" fillId="5" borderId="4" xfId="0" applyFont="1" applyFill="1" applyBorder="1"/>
    <xf numFmtId="0" fontId="5" fillId="5" borderId="4" xfId="0" applyFont="1" applyFill="1" applyBorder="1"/>
    <xf numFmtId="0" fontId="0" fillId="5" borderId="9" xfId="0" applyFill="1" applyBorder="1"/>
    <xf numFmtId="0" fontId="0" fillId="5" borderId="10" xfId="0" applyFill="1" applyBorder="1"/>
    <xf numFmtId="0" fontId="0" fillId="5" borderId="0" xfId="0" applyFill="1"/>
    <xf numFmtId="0" fontId="0" fillId="5" borderId="8" xfId="0" applyFill="1" applyBorder="1"/>
    <xf numFmtId="0" fontId="0" fillId="5" borderId="4" xfId="0" applyFill="1" applyBorder="1"/>
    <xf numFmtId="0" fontId="10" fillId="5" borderId="4" xfId="0" applyFont="1" applyFill="1" applyBorder="1" applyAlignment="1">
      <alignment horizontal="right"/>
    </xf>
    <xf numFmtId="164" fontId="2" fillId="0" borderId="5" xfId="0" applyNumberFormat="1" applyFont="1" applyBorder="1"/>
    <xf numFmtId="164" fontId="1" fillId="0" borderId="14" xfId="0" applyNumberFormat="1" applyFont="1" applyBorder="1" applyProtection="1">
      <protection locked="0"/>
    </xf>
    <xf numFmtId="0" fontId="10" fillId="5" borderId="10" xfId="0" applyFont="1" applyFill="1" applyBorder="1" applyAlignment="1">
      <alignment horizontal="right"/>
    </xf>
    <xf numFmtId="0" fontId="0" fillId="5" borderId="12" xfId="0" applyFill="1" applyBorder="1"/>
    <xf numFmtId="0" fontId="18" fillId="5" borderId="0" xfId="0" applyFont="1" applyFill="1" applyAlignment="1">
      <alignment horizontal="right"/>
    </xf>
    <xf numFmtId="164" fontId="2" fillId="0" borderId="3" xfId="0" applyNumberFormat="1" applyFont="1" applyBorder="1"/>
    <xf numFmtId="7" fontId="4" fillId="5" borderId="0" xfId="0" applyNumberFormat="1" applyFont="1" applyFill="1"/>
    <xf numFmtId="7" fontId="4" fillId="5" borderId="5" xfId="0" applyNumberFormat="1" applyFont="1" applyFill="1" applyBorder="1"/>
    <xf numFmtId="0" fontId="18" fillId="5" borderId="4" xfId="0" applyFont="1" applyFill="1" applyBorder="1" applyAlignment="1">
      <alignment horizontal="right"/>
    </xf>
    <xf numFmtId="0" fontId="1" fillId="0" borderId="14" xfId="0" applyFont="1" applyBorder="1" applyProtection="1">
      <protection locked="0"/>
    </xf>
    <xf numFmtId="0" fontId="1" fillId="0" borderId="14" xfId="0" applyFont="1" applyBorder="1" applyAlignment="1" applyProtection="1">
      <alignment shrinkToFit="1"/>
      <protection locked="0"/>
    </xf>
    <xf numFmtId="14" fontId="1" fillId="0" borderId="14" xfId="0" applyNumberFormat="1" applyFont="1" applyBorder="1" applyProtection="1">
      <protection locked="0"/>
    </xf>
    <xf numFmtId="0" fontId="2" fillId="0" borderId="14" xfId="0" applyFont="1" applyBorder="1" applyAlignment="1">
      <alignment wrapText="1"/>
    </xf>
    <xf numFmtId="0" fontId="0" fillId="0" borderId="13" xfId="0" applyBorder="1"/>
    <xf numFmtId="0" fontId="0" fillId="0" borderId="4" xfId="0" applyBorder="1"/>
    <xf numFmtId="0" fontId="0" fillId="0" borderId="3" xfId="0" applyBorder="1"/>
    <xf numFmtId="0" fontId="5" fillId="5" borderId="3" xfId="0" applyFont="1" applyFill="1" applyBorder="1"/>
    <xf numFmtId="0" fontId="18" fillId="0" borderId="13" xfId="0" applyFont="1" applyBorder="1" applyAlignment="1">
      <alignment horizontal="right"/>
    </xf>
    <xf numFmtId="0" fontId="8" fillId="0" borderId="48" xfId="0" applyFont="1" applyBorder="1" applyAlignment="1">
      <alignment vertical="top" wrapText="1"/>
    </xf>
    <xf numFmtId="0" fontId="14" fillId="0" borderId="0" xfId="0" applyFont="1" applyAlignment="1">
      <alignment vertical="top" wrapText="1"/>
    </xf>
    <xf numFmtId="0" fontId="6" fillId="5" borderId="0" xfId="4" applyFont="1" applyFill="1"/>
    <xf numFmtId="0" fontId="7" fillId="5" borderId="0" xfId="4" applyFont="1" applyFill="1"/>
    <xf numFmtId="0" fontId="3" fillId="5" borderId="0" xfId="4" applyFont="1" applyFill="1"/>
    <xf numFmtId="0" fontId="15" fillId="0" borderId="0" xfId="4"/>
    <xf numFmtId="0" fontId="2" fillId="0" borderId="14" xfId="4" applyFont="1" applyBorder="1" applyAlignment="1">
      <alignment wrapText="1"/>
    </xf>
    <xf numFmtId="0" fontId="2" fillId="0" borderId="14" xfId="4" applyFont="1" applyBorder="1"/>
    <xf numFmtId="0" fontId="2" fillId="0" borderId="11" xfId="4" applyFont="1" applyBorder="1"/>
    <xf numFmtId="2" fontId="2" fillId="0" borderId="2" xfId="4" applyNumberFormat="1" applyFont="1" applyBorder="1" applyAlignment="1">
      <alignment horizontal="left"/>
    </xf>
    <xf numFmtId="0" fontId="9" fillId="0" borderId="0" xfId="4" applyFont="1"/>
    <xf numFmtId="0" fontId="2" fillId="0" borderId="2" xfId="4" applyFont="1" applyBorder="1"/>
    <xf numFmtId="0" fontId="1" fillId="0" borderId="2" xfId="4" applyFont="1" applyBorder="1" applyProtection="1">
      <protection locked="0"/>
    </xf>
    <xf numFmtId="0" fontId="8" fillId="0" borderId="2" xfId="4" applyFont="1" applyBorder="1"/>
    <xf numFmtId="0" fontId="8" fillId="0" borderId="1" xfId="4" applyFont="1" applyBorder="1"/>
    <xf numFmtId="2" fontId="8" fillId="0" borderId="2" xfId="4" applyNumberFormat="1" applyFont="1" applyBorder="1" applyAlignment="1">
      <alignment horizontal="left"/>
    </xf>
    <xf numFmtId="0" fontId="2" fillId="0" borderId="5" xfId="4" applyFont="1" applyBorder="1"/>
    <xf numFmtId="0" fontId="8" fillId="0" borderId="5" xfId="4" applyFont="1" applyBorder="1"/>
    <xf numFmtId="0" fontId="8" fillId="0" borderId="5" xfId="4" applyFont="1" applyBorder="1" applyAlignment="1">
      <alignment shrinkToFit="1"/>
    </xf>
    <xf numFmtId="0" fontId="8" fillId="0" borderId="4" xfId="4" applyFont="1" applyBorder="1"/>
    <xf numFmtId="2" fontId="8" fillId="0" borderId="5" xfId="4" applyNumberFormat="1" applyFont="1" applyBorder="1"/>
    <xf numFmtId="0" fontId="1" fillId="0" borderId="2" xfId="4" applyFont="1" applyBorder="1" applyAlignment="1" applyProtection="1">
      <alignment shrinkToFit="1"/>
      <protection locked="0"/>
    </xf>
    <xf numFmtId="0" fontId="1" fillId="0" borderId="2" xfId="4" applyFont="1" applyBorder="1" applyAlignment="1" applyProtection="1">
      <alignment wrapText="1"/>
      <protection locked="0"/>
    </xf>
    <xf numFmtId="14" fontId="1" fillId="0" borderId="2" xfId="4" applyNumberFormat="1" applyFont="1" applyBorder="1" applyProtection="1">
      <protection locked="0"/>
    </xf>
    <xf numFmtId="0" fontId="15" fillId="5" borderId="6" xfId="4" applyFill="1" applyBorder="1"/>
    <xf numFmtId="0" fontId="15" fillId="5" borderId="7" xfId="4" applyFill="1" applyBorder="1"/>
    <xf numFmtId="0" fontId="10" fillId="5" borderId="7" xfId="4" applyFont="1" applyFill="1" applyBorder="1" applyAlignment="1">
      <alignment horizontal="right"/>
    </xf>
    <xf numFmtId="0" fontId="1" fillId="0" borderId="0" xfId="4" applyFont="1"/>
    <xf numFmtId="0" fontId="1" fillId="0" borderId="0" xfId="3" applyFont="1" applyFill="1" applyBorder="1" applyAlignment="1">
      <alignment vertical="center"/>
    </xf>
    <xf numFmtId="0" fontId="15" fillId="0" borderId="13" xfId="4" applyBorder="1"/>
    <xf numFmtId="0" fontId="10" fillId="5" borderId="0" xfId="4" applyFont="1" applyFill="1"/>
    <xf numFmtId="0" fontId="6" fillId="5" borderId="13" xfId="4" applyFont="1" applyFill="1" applyBorder="1"/>
    <xf numFmtId="0" fontId="1" fillId="0" borderId="13" xfId="4" applyFont="1" applyBorder="1" applyAlignment="1">
      <alignment horizontal="left" vertical="center"/>
    </xf>
    <xf numFmtId="0" fontId="1" fillId="0" borderId="23" xfId="4" applyFont="1" applyBorder="1" applyAlignment="1">
      <alignment horizontal="left" vertical="center"/>
    </xf>
    <xf numFmtId="0" fontId="1" fillId="0" borderId="0" xfId="4" applyFont="1" applyAlignment="1">
      <alignment horizontal="left" vertical="center"/>
    </xf>
    <xf numFmtId="0" fontId="23" fillId="0" borderId="0" xfId="4" applyFont="1" applyAlignment="1">
      <alignment horizontal="left" vertical="center"/>
    </xf>
    <xf numFmtId="0" fontId="1" fillId="0" borderId="0" xfId="4" quotePrefix="1" applyFont="1"/>
    <xf numFmtId="0" fontId="1" fillId="0" borderId="0" xfId="4" applyFont="1" applyAlignment="1">
      <alignment vertical="center"/>
    </xf>
    <xf numFmtId="0" fontId="1" fillId="6" borderId="0" xfId="4" applyFont="1" applyFill="1" applyAlignment="1">
      <alignment horizontal="left" vertical="center"/>
    </xf>
    <xf numFmtId="0" fontId="23" fillId="6" borderId="0" xfId="4" applyFont="1" applyFill="1" applyAlignment="1">
      <alignment horizontal="left" vertical="center"/>
    </xf>
    <xf numFmtId="0" fontId="1" fillId="6" borderId="13" xfId="4" applyFont="1" applyFill="1" applyBorder="1" applyAlignment="1">
      <alignment horizontal="left" vertical="center"/>
    </xf>
    <xf numFmtId="0" fontId="2" fillId="0" borderId="23" xfId="4" applyFont="1" applyBorder="1" applyAlignment="1">
      <alignment horizontal="left" vertical="center"/>
    </xf>
    <xf numFmtId="0" fontId="2" fillId="0" borderId="0" xfId="4" applyFont="1" applyAlignment="1">
      <alignment horizontal="left" vertical="center"/>
    </xf>
    <xf numFmtId="0" fontId="9" fillId="7" borderId="0" xfId="4" applyFont="1" applyFill="1"/>
    <xf numFmtId="0" fontId="10" fillId="5" borderId="13" xfId="4" applyFont="1" applyFill="1" applyBorder="1"/>
    <xf numFmtId="0" fontId="15" fillId="0" borderId="25" xfId="4" applyBorder="1"/>
    <xf numFmtId="0" fontId="15" fillId="0" borderId="3" xfId="4" applyBorder="1"/>
    <xf numFmtId="0" fontId="24" fillId="0" borderId="0" xfId="3" applyFont="1" applyAlignment="1">
      <alignment vertical="center"/>
    </xf>
    <xf numFmtId="2" fontId="2" fillId="0" borderId="6" xfId="0" applyNumberFormat="1" applyFont="1" applyBorder="1" applyAlignment="1">
      <alignment vertical="top" wrapText="1"/>
    </xf>
    <xf numFmtId="2" fontId="2" fillId="0" borderId="2" xfId="0" applyNumberFormat="1" applyFont="1" applyBorder="1" applyAlignment="1">
      <alignment horizontal="left" vertical="top" wrapText="1"/>
    </xf>
    <xf numFmtId="0" fontId="10" fillId="5" borderId="0" xfId="4" applyFont="1" applyFill="1" applyAlignment="1">
      <alignment vertical="center"/>
    </xf>
    <xf numFmtId="0" fontId="2" fillId="0" borderId="14" xfId="4" applyFont="1" applyBorder="1" applyAlignment="1">
      <alignment vertical="top" wrapText="1"/>
    </xf>
    <xf numFmtId="2" fontId="2" fillId="0" borderId="2" xfId="0" applyNumberFormat="1" applyFont="1" applyBorder="1" applyAlignment="1">
      <alignment horizontal="left" wrapText="1"/>
    </xf>
    <xf numFmtId="2" fontId="2" fillId="0" borderId="6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9" fillId="0" borderId="0" xfId="0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8" fillId="3" borderId="19" xfId="0" applyFont="1" applyFill="1" applyBorder="1" applyAlignment="1" applyProtection="1">
      <alignment horizontal="left" vertical="center"/>
      <protection locked="0"/>
    </xf>
    <xf numFmtId="0" fontId="8" fillId="3" borderId="20" xfId="0" applyFont="1" applyFill="1" applyBorder="1" applyAlignment="1" applyProtection="1">
      <alignment horizontal="left" vertical="center"/>
      <protection locked="0"/>
    </xf>
    <xf numFmtId="0" fontId="8" fillId="3" borderId="54" xfId="0" applyFont="1" applyFill="1" applyBorder="1" applyAlignment="1" applyProtection="1">
      <alignment horizontal="left" vertical="center"/>
      <protection locked="0"/>
    </xf>
    <xf numFmtId="0" fontId="8" fillId="3" borderId="21" xfId="0" applyFont="1" applyFill="1" applyBorder="1" applyAlignment="1" applyProtection="1">
      <alignment horizontal="left" vertical="center"/>
      <protection locked="0"/>
    </xf>
    <xf numFmtId="0" fontId="8" fillId="3" borderId="22" xfId="0" applyFont="1" applyFill="1" applyBorder="1" applyAlignment="1" applyProtection="1">
      <alignment horizontal="left" vertical="center"/>
      <protection locked="0"/>
    </xf>
    <xf numFmtId="0" fontId="8" fillId="3" borderId="34" xfId="0" applyFont="1" applyFill="1" applyBorder="1" applyAlignment="1" applyProtection="1">
      <alignment horizontal="left" vertical="center"/>
      <protection locked="0"/>
    </xf>
    <xf numFmtId="0" fontId="8" fillId="0" borderId="17" xfId="0" applyFont="1" applyBorder="1" applyAlignment="1" applyProtection="1">
      <alignment horizontal="left" vertical="center"/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0" fontId="8" fillId="0" borderId="50" xfId="0" applyFont="1" applyBorder="1" applyAlignment="1" applyProtection="1">
      <alignment horizontal="center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Protection="1">
      <protection locked="0"/>
    </xf>
    <xf numFmtId="0" fontId="8" fillId="0" borderId="13" xfId="0" applyFont="1" applyBorder="1" applyProtection="1">
      <protection locked="0"/>
    </xf>
    <xf numFmtId="0" fontId="0" fillId="0" borderId="55" xfId="0" applyBorder="1" applyProtection="1">
      <protection locked="0"/>
    </xf>
    <xf numFmtId="0" fontId="8" fillId="0" borderId="23" xfId="0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52" xfId="0" applyFont="1" applyBorder="1" applyAlignment="1" applyProtection="1">
      <alignment horizontal="left" vertical="center"/>
      <protection locked="0"/>
    </xf>
    <xf numFmtId="0" fontId="14" fillId="0" borderId="23" xfId="0" applyFont="1" applyBorder="1" applyAlignment="1" applyProtection="1">
      <alignment horizontal="left" vertical="center"/>
      <protection locked="0"/>
    </xf>
    <xf numFmtId="164" fontId="8" fillId="0" borderId="0" xfId="0" applyNumberFormat="1" applyFont="1" applyAlignment="1" applyProtection="1">
      <alignment horizontal="center" vertical="center"/>
      <protection locked="0"/>
    </xf>
    <xf numFmtId="164" fontId="8" fillId="0" borderId="50" xfId="0" applyNumberFormat="1" applyFont="1" applyBorder="1" applyAlignment="1" applyProtection="1">
      <alignment horizontal="center" vertical="center"/>
      <protection locked="0"/>
    </xf>
    <xf numFmtId="0" fontId="8" fillId="0" borderId="44" xfId="0" applyFont="1" applyBorder="1" applyAlignment="1" applyProtection="1">
      <alignment horizontal="center" vertical="center"/>
      <protection locked="0"/>
    </xf>
    <xf numFmtId="0" fontId="21" fillId="0" borderId="23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9" fillId="0" borderId="29" xfId="0" applyFont="1" applyBorder="1" applyProtection="1">
      <protection locked="0"/>
    </xf>
    <xf numFmtId="0" fontId="8" fillId="0" borderId="29" xfId="0" applyFont="1" applyBorder="1" applyProtection="1">
      <protection locked="0"/>
    </xf>
    <xf numFmtId="164" fontId="9" fillId="0" borderId="50" xfId="0" applyNumberFormat="1" applyFont="1" applyBorder="1" applyAlignment="1" applyProtection="1">
      <alignment horizontal="center" vertical="center"/>
      <protection locked="0"/>
    </xf>
    <xf numFmtId="0" fontId="9" fillId="0" borderId="50" xfId="0" applyFont="1" applyBorder="1" applyProtection="1">
      <protection locked="0"/>
    </xf>
    <xf numFmtId="0" fontId="8" fillId="0" borderId="29" xfId="0" applyFont="1" applyBorder="1" applyAlignment="1" applyProtection="1">
      <alignment horizontal="left" vertical="center"/>
      <protection locked="0"/>
    </xf>
    <xf numFmtId="0" fontId="14" fillId="0" borderId="29" xfId="0" applyFont="1" applyBorder="1" applyAlignment="1" applyProtection="1">
      <alignment horizontal="left" vertical="center"/>
      <protection locked="0"/>
    </xf>
    <xf numFmtId="0" fontId="0" fillId="0" borderId="29" xfId="0" applyBorder="1" applyProtection="1">
      <protection locked="0"/>
    </xf>
    <xf numFmtId="0" fontId="9" fillId="0" borderId="50" xfId="0" applyFont="1" applyBorder="1" applyAlignment="1" applyProtection="1">
      <alignment horizontal="center" vertical="center"/>
      <protection locked="0"/>
    </xf>
    <xf numFmtId="164" fontId="9" fillId="0" borderId="5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9" fillId="0" borderId="29" xfId="0" applyFont="1" applyBorder="1" applyAlignment="1" applyProtection="1">
      <alignment wrapText="1"/>
      <protection locked="0"/>
    </xf>
    <xf numFmtId="0" fontId="9" fillId="2" borderId="0" xfId="0" applyFont="1" applyFill="1" applyProtection="1">
      <protection locked="0"/>
    </xf>
    <xf numFmtId="0" fontId="0" fillId="0" borderId="9" xfId="0" applyBorder="1"/>
    <xf numFmtId="0" fontId="0" fillId="0" borderId="10" xfId="0" applyBorder="1"/>
    <xf numFmtId="164" fontId="8" fillId="0" borderId="0" xfId="0" applyNumberFormat="1" applyFont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 wrapText="1"/>
    </xf>
    <xf numFmtId="164" fontId="9" fillId="0" borderId="0" xfId="0" applyNumberFormat="1" applyFont="1" applyAlignment="1">
      <alignment horizontal="center" vertical="center"/>
    </xf>
    <xf numFmtId="0" fontId="9" fillId="0" borderId="12" xfId="0" applyFont="1" applyBorder="1"/>
    <xf numFmtId="0" fontId="9" fillId="0" borderId="12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164" fontId="8" fillId="0" borderId="45" xfId="0" applyNumberFormat="1" applyFont="1" applyBorder="1" applyAlignment="1">
      <alignment horizontal="center" vertical="center"/>
    </xf>
    <xf numFmtId="164" fontId="8" fillId="0" borderId="46" xfId="0" applyNumberFormat="1" applyFont="1" applyBorder="1" applyAlignment="1">
      <alignment horizontal="center"/>
    </xf>
    <xf numFmtId="0" fontId="0" fillId="0" borderId="46" xfId="0" applyBorder="1"/>
    <xf numFmtId="0" fontId="6" fillId="5" borderId="8" xfId="0" applyFont="1" applyFill="1" applyBorder="1"/>
    <xf numFmtId="0" fontId="1" fillId="0" borderId="12" xfId="0" applyFont="1" applyBorder="1"/>
    <xf numFmtId="0" fontId="20" fillId="0" borderId="0" xfId="0" applyFont="1"/>
    <xf numFmtId="14" fontId="4" fillId="0" borderId="0" xfId="0" applyNumberFormat="1" applyFont="1"/>
    <xf numFmtId="0" fontId="12" fillId="0" borderId="0" xfId="0" applyFont="1" applyAlignment="1" applyProtection="1">
      <alignment horizontal="left"/>
      <protection locked="0"/>
    </xf>
    <xf numFmtId="0" fontId="1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10" fillId="5" borderId="0" xfId="0" applyFont="1" applyFill="1" applyProtection="1">
      <protection locked="0"/>
    </xf>
    <xf numFmtId="0" fontId="11" fillId="5" borderId="0" xfId="0" applyFont="1" applyFill="1" applyProtection="1">
      <protection locked="0"/>
    </xf>
    <xf numFmtId="0" fontId="9" fillId="5" borderId="0" xfId="0" applyFont="1" applyFill="1" applyProtection="1">
      <protection locked="0"/>
    </xf>
    <xf numFmtId="0" fontId="10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left"/>
      <protection locked="0"/>
    </xf>
    <xf numFmtId="2" fontId="9" fillId="0" borderId="0" xfId="0" applyNumberFormat="1" applyFont="1" applyAlignment="1" applyProtection="1">
      <alignment horizontal="center"/>
      <protection locked="0"/>
    </xf>
    <xf numFmtId="14" fontId="9" fillId="0" borderId="0" xfId="0" applyNumberFormat="1" applyFont="1" applyProtection="1">
      <protection locked="0"/>
    </xf>
    <xf numFmtId="14" fontId="9" fillId="0" borderId="0" xfId="0" applyNumberFormat="1" applyFont="1" applyAlignment="1" applyProtection="1">
      <alignment horizontal="center"/>
      <protection locked="0"/>
    </xf>
    <xf numFmtId="0" fontId="25" fillId="0" borderId="0" xfId="3" applyFont="1" applyBorder="1" applyAlignment="1">
      <alignment vertical="top"/>
    </xf>
    <xf numFmtId="0" fontId="25" fillId="0" borderId="0" xfId="3" applyFont="1"/>
    <xf numFmtId="0" fontId="25" fillId="0" borderId="12" xfId="3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/>
    <xf numFmtId="0" fontId="2" fillId="0" borderId="13" xfId="0" applyFont="1" applyBorder="1"/>
    <xf numFmtId="0" fontId="14" fillId="0" borderId="11" xfId="0" applyFont="1" applyBorder="1" applyAlignment="1">
      <alignment vertical="top" wrapText="1"/>
    </xf>
    <xf numFmtId="2" fontId="2" fillId="0" borderId="2" xfId="0" applyNumberFormat="1" applyFont="1" applyBorder="1" applyAlignment="1">
      <alignment vertical="top" wrapText="1"/>
    </xf>
    <xf numFmtId="0" fontId="22" fillId="5" borderId="26" xfId="4" applyFont="1" applyFill="1" applyBorder="1" applyAlignment="1">
      <alignment horizontal="left" vertical="center" wrapText="1" indent="2"/>
    </xf>
    <xf numFmtId="0" fontId="22" fillId="5" borderId="27" xfId="4" applyFont="1" applyFill="1" applyBorder="1" applyAlignment="1">
      <alignment horizontal="left" vertical="center" indent="2"/>
    </xf>
    <xf numFmtId="0" fontId="22" fillId="5" borderId="23" xfId="4" applyFont="1" applyFill="1" applyBorder="1" applyAlignment="1">
      <alignment horizontal="left" vertical="center" indent="2"/>
    </xf>
    <xf numFmtId="0" fontId="22" fillId="5" borderId="0" xfId="4" applyFont="1" applyFill="1" applyAlignment="1">
      <alignment horizontal="left" vertical="center" indent="2"/>
    </xf>
    <xf numFmtId="0" fontId="22" fillId="5" borderId="24" xfId="4" applyFont="1" applyFill="1" applyBorder="1" applyAlignment="1">
      <alignment horizontal="left" vertical="center" indent="2"/>
    </xf>
    <xf numFmtId="0" fontId="22" fillId="5" borderId="25" xfId="4" applyFont="1" applyFill="1" applyBorder="1" applyAlignment="1">
      <alignment horizontal="left" vertical="center" indent="2"/>
    </xf>
    <xf numFmtId="164" fontId="8" fillId="0" borderId="12" xfId="0" applyNumberFormat="1" applyFont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22" fillId="4" borderId="26" xfId="0" applyFont="1" applyFill="1" applyBorder="1" applyAlignment="1" applyProtection="1">
      <alignment horizontal="left" vertical="center" wrapText="1" indent="2"/>
      <protection locked="0"/>
    </xf>
    <xf numFmtId="0" fontId="22" fillId="4" borderId="27" xfId="0" applyFont="1" applyFill="1" applyBorder="1" applyAlignment="1" applyProtection="1">
      <alignment horizontal="left" vertical="center" indent="2"/>
      <protection locked="0"/>
    </xf>
    <xf numFmtId="0" fontId="22" fillId="4" borderId="23" xfId="0" applyFont="1" applyFill="1" applyBorder="1" applyAlignment="1" applyProtection="1">
      <alignment horizontal="left" vertical="center" indent="2"/>
      <protection locked="0"/>
    </xf>
    <xf numFmtId="0" fontId="22" fillId="4" borderId="0" xfId="0" applyFont="1" applyFill="1" applyAlignment="1" applyProtection="1">
      <alignment horizontal="left" vertical="center" indent="2"/>
      <protection locked="0"/>
    </xf>
    <xf numFmtId="0" fontId="22" fillId="4" borderId="24" xfId="0" applyFont="1" applyFill="1" applyBorder="1" applyAlignment="1" applyProtection="1">
      <alignment horizontal="left" vertical="center" indent="2"/>
      <protection locked="0"/>
    </xf>
    <xf numFmtId="0" fontId="22" fillId="4" borderId="25" xfId="0" applyFont="1" applyFill="1" applyBorder="1" applyAlignment="1" applyProtection="1">
      <alignment horizontal="left" vertical="center" indent="2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16" xfId="0" applyFont="1" applyBorder="1" applyAlignment="1" applyProtection="1">
      <alignment horizontal="left"/>
      <protection locked="0"/>
    </xf>
    <xf numFmtId="0" fontId="9" fillId="0" borderId="6" xfId="0" applyFont="1" applyBorder="1" applyAlignment="1" applyProtection="1">
      <alignment horizontal="center"/>
      <protection locked="0"/>
    </xf>
    <xf numFmtId="0" fontId="9" fillId="0" borderId="7" xfId="0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9" fillId="0" borderId="9" xfId="0" applyFont="1" applyBorder="1" applyAlignment="1" applyProtection="1">
      <alignment horizontal="center"/>
      <protection locked="0"/>
    </xf>
    <xf numFmtId="0" fontId="9" fillId="0" borderId="10" xfId="0" applyFont="1" applyBorder="1" applyAlignment="1" applyProtection="1">
      <alignment horizontal="center"/>
      <protection locked="0"/>
    </xf>
    <xf numFmtId="0" fontId="9" fillId="0" borderId="11" xfId="0" applyFont="1" applyBorder="1" applyAlignment="1" applyProtection="1">
      <alignment horizontal="center"/>
      <protection locked="0"/>
    </xf>
    <xf numFmtId="0" fontId="9" fillId="0" borderId="12" xfId="0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13" xfId="0" applyFont="1" applyBorder="1" applyAlignment="1" applyProtection="1">
      <alignment horizontal="center"/>
      <protection locked="0"/>
    </xf>
    <xf numFmtId="0" fontId="9" fillId="0" borderId="8" xfId="0" applyFont="1" applyBorder="1" applyAlignment="1" applyProtection="1">
      <alignment horizontal="center"/>
      <protection locked="0"/>
    </xf>
    <xf numFmtId="0" fontId="9" fillId="0" borderId="4" xfId="0" applyFont="1" applyBorder="1" applyAlignment="1" applyProtection="1">
      <alignment horizontal="center"/>
      <protection locked="0"/>
    </xf>
    <xf numFmtId="0" fontId="9" fillId="0" borderId="3" xfId="0" applyFont="1" applyBorder="1" applyAlignment="1" applyProtection="1">
      <alignment horizontal="center"/>
      <protection locked="0"/>
    </xf>
    <xf numFmtId="2" fontId="9" fillId="0" borderId="15" xfId="0" applyNumberFormat="1" applyFont="1" applyBorder="1" applyAlignment="1" applyProtection="1">
      <alignment horizontal="center"/>
      <protection locked="0"/>
    </xf>
    <xf numFmtId="2" fontId="9" fillId="0" borderId="1" xfId="0" applyNumberFormat="1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wrapText="1"/>
      <protection locked="0"/>
    </xf>
    <xf numFmtId="0" fontId="1" fillId="0" borderId="42" xfId="4" applyFont="1" applyBorder="1" applyAlignment="1" applyProtection="1">
      <alignment horizontal="center" vertical="center" wrapText="1"/>
      <protection locked="0"/>
    </xf>
    <xf numFmtId="0" fontId="1" fillId="0" borderId="10" xfId="4" applyFont="1" applyBorder="1" applyAlignment="1" applyProtection="1">
      <alignment horizontal="center" vertical="center" wrapText="1"/>
      <protection locked="0"/>
    </xf>
    <xf numFmtId="0" fontId="1" fillId="0" borderId="18" xfId="4" applyFont="1" applyBorder="1" applyAlignment="1" applyProtection="1">
      <alignment horizontal="center" vertical="center" wrapText="1"/>
      <protection locked="0"/>
    </xf>
    <xf numFmtId="0" fontId="1" fillId="0" borderId="49" xfId="4" applyFont="1" applyBorder="1" applyAlignment="1" applyProtection="1">
      <alignment horizontal="center" vertical="center" wrapText="1"/>
      <protection locked="0"/>
    </xf>
    <xf numFmtId="0" fontId="1" fillId="0" borderId="4" xfId="4" applyFont="1" applyBorder="1" applyAlignment="1" applyProtection="1">
      <alignment horizontal="center" vertical="center" wrapText="1"/>
      <protection locked="0"/>
    </xf>
    <xf numFmtId="0" fontId="1" fillId="0" borderId="53" xfId="4" applyFont="1" applyBorder="1" applyAlignment="1" applyProtection="1">
      <alignment horizontal="center" vertical="center" wrapText="1"/>
      <protection locked="0"/>
    </xf>
    <xf numFmtId="0" fontId="1" fillId="0" borderId="30" xfId="0" applyFont="1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0" borderId="43" xfId="0" applyFont="1" applyBorder="1" applyAlignment="1" applyProtection="1">
      <alignment horizontal="left" vertical="center" wrapText="1"/>
      <protection locked="0"/>
    </xf>
    <xf numFmtId="0" fontId="1" fillId="0" borderId="29" xfId="0" applyFont="1" applyBorder="1" applyAlignment="1" applyProtection="1">
      <alignment horizontal="left" vertical="center" wrapText="1"/>
      <protection locked="0"/>
    </xf>
    <xf numFmtId="0" fontId="1" fillId="0" borderId="40" xfId="0" applyFont="1" applyBorder="1" applyAlignment="1" applyProtection="1">
      <alignment horizontal="left" vertical="center" wrapText="1"/>
      <protection locked="0"/>
    </xf>
    <xf numFmtId="0" fontId="1" fillId="0" borderId="57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0" borderId="56" xfId="0" applyFont="1" applyBorder="1" applyAlignment="1" applyProtection="1">
      <alignment horizontal="left" vertical="center" wrapText="1"/>
      <protection locked="0"/>
    </xf>
    <xf numFmtId="0" fontId="2" fillId="3" borderId="37" xfId="0" applyFont="1" applyFill="1" applyBorder="1" applyAlignment="1" applyProtection="1">
      <alignment horizontal="left" vertical="center" wrapText="1"/>
      <protection locked="0"/>
    </xf>
    <xf numFmtId="0" fontId="2" fillId="3" borderId="38" xfId="0" applyFont="1" applyFill="1" applyBorder="1" applyAlignment="1" applyProtection="1">
      <alignment horizontal="left" vertical="center" wrapText="1"/>
      <protection locked="0"/>
    </xf>
    <xf numFmtId="0" fontId="2" fillId="3" borderId="39" xfId="0" applyFont="1" applyFill="1" applyBorder="1" applyAlignment="1" applyProtection="1">
      <alignment horizontal="left" vertical="center" wrapText="1"/>
      <protection locked="0"/>
    </xf>
    <xf numFmtId="0" fontId="2" fillId="3" borderId="29" xfId="0" applyFont="1" applyFill="1" applyBorder="1" applyAlignment="1" applyProtection="1">
      <alignment horizontal="left" vertical="center" wrapText="1"/>
      <protection locked="0"/>
    </xf>
    <xf numFmtId="0" fontId="2" fillId="3" borderId="0" xfId="0" applyFont="1" applyFill="1" applyAlignment="1" applyProtection="1">
      <alignment horizontal="left" vertical="center" wrapText="1"/>
      <protection locked="0"/>
    </xf>
    <xf numFmtId="0" fontId="2" fillId="3" borderId="40" xfId="0" applyFont="1" applyFill="1" applyBorder="1" applyAlignment="1" applyProtection="1">
      <alignment horizontal="left" vertical="center" wrapText="1"/>
      <protection locked="0"/>
    </xf>
    <xf numFmtId="0" fontId="2" fillId="3" borderId="31" xfId="0" applyFont="1" applyFill="1" applyBorder="1" applyAlignment="1" applyProtection="1">
      <alignment horizontal="left" vertical="center" wrapText="1"/>
      <protection locked="0"/>
    </xf>
    <xf numFmtId="0" fontId="2" fillId="3" borderId="33" xfId="0" applyFont="1" applyFill="1" applyBorder="1" applyAlignment="1" applyProtection="1">
      <alignment horizontal="left" vertical="center" wrapText="1"/>
      <protection locked="0"/>
    </xf>
    <xf numFmtId="0" fontId="2" fillId="3" borderId="41" xfId="0" applyFont="1" applyFill="1" applyBorder="1" applyAlignment="1" applyProtection="1">
      <alignment horizontal="left" vertical="center" wrapText="1"/>
      <protection locked="0"/>
    </xf>
    <xf numFmtId="0" fontId="8" fillId="0" borderId="30" xfId="0" applyFont="1" applyBorder="1" applyAlignment="1" applyProtection="1">
      <alignment vertical="center"/>
      <protection locked="0"/>
    </xf>
    <xf numFmtId="0" fontId="8" fillId="0" borderId="10" xfId="0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vertical="center"/>
      <protection locked="0"/>
    </xf>
    <xf numFmtId="0" fontId="8" fillId="0" borderId="31" xfId="0" applyFont="1" applyBorder="1" applyAlignment="1" applyProtection="1">
      <alignment vertical="center"/>
      <protection locked="0"/>
    </xf>
    <xf numFmtId="0" fontId="8" fillId="0" borderId="33" xfId="0" applyFont="1" applyBorder="1" applyAlignment="1" applyProtection="1">
      <alignment vertical="center"/>
      <protection locked="0"/>
    </xf>
    <xf numFmtId="0" fontId="8" fillId="0" borderId="32" xfId="0" applyFont="1" applyBorder="1" applyAlignment="1" applyProtection="1">
      <alignment vertical="center"/>
      <protection locked="0"/>
    </xf>
    <xf numFmtId="164" fontId="8" fillId="0" borderId="45" xfId="0" applyNumberFormat="1" applyFont="1" applyBorder="1" applyAlignment="1">
      <alignment horizontal="center" vertical="center"/>
    </xf>
    <xf numFmtId="164" fontId="8" fillId="0" borderId="47" xfId="0" applyNumberFormat="1" applyFont="1" applyBorder="1" applyAlignment="1">
      <alignment horizontal="center" vertical="center"/>
    </xf>
    <xf numFmtId="0" fontId="14" fillId="0" borderId="29" xfId="0" applyFont="1" applyBorder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0" fontId="14" fillId="0" borderId="13" xfId="0" applyFont="1" applyBorder="1" applyAlignment="1" applyProtection="1">
      <alignment horizontal="left" vertical="center" wrapText="1"/>
      <protection locked="0"/>
    </xf>
    <xf numFmtId="164" fontId="8" fillId="0" borderId="9" xfId="0" applyNumberFormat="1" applyFont="1" applyBorder="1" applyAlignment="1">
      <alignment horizontal="center" vertical="center"/>
    </xf>
    <xf numFmtId="164" fontId="8" fillId="0" borderId="18" xfId="0" applyNumberFormat="1" applyFont="1" applyBorder="1" applyAlignment="1">
      <alignment horizontal="center" vertical="center"/>
    </xf>
    <xf numFmtId="164" fontId="8" fillId="0" borderId="58" xfId="0" applyNumberFormat="1" applyFont="1" applyBorder="1" applyAlignment="1">
      <alignment horizontal="center" vertical="center"/>
    </xf>
    <xf numFmtId="164" fontId="8" fillId="0" borderId="35" xfId="0" applyNumberFormat="1" applyFont="1" applyBorder="1" applyAlignment="1">
      <alignment horizontal="center" vertical="center"/>
    </xf>
    <xf numFmtId="164" fontId="8" fillId="0" borderId="36" xfId="0" applyNumberFormat="1" applyFont="1" applyBorder="1" applyAlignment="1">
      <alignment horizontal="center" vertical="center"/>
    </xf>
    <xf numFmtId="0" fontId="8" fillId="0" borderId="30" xfId="0" applyFont="1" applyBorder="1" applyAlignment="1" applyProtection="1">
      <alignment horizontal="left" vertical="center"/>
      <protection locked="0"/>
    </xf>
    <xf numFmtId="0" fontId="8" fillId="0" borderId="10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 applyProtection="1">
      <alignment horizontal="left" vertical="center"/>
      <protection locked="0"/>
    </xf>
    <xf numFmtId="0" fontId="8" fillId="0" borderId="29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13" xfId="0" applyFont="1" applyBorder="1" applyAlignment="1" applyProtection="1">
      <alignment horizontal="left" vertical="center"/>
      <protection locked="0"/>
    </xf>
    <xf numFmtId="0" fontId="8" fillId="0" borderId="31" xfId="0" applyFont="1" applyBorder="1" applyAlignment="1" applyProtection="1">
      <alignment horizontal="left" vertical="center"/>
      <protection locked="0"/>
    </xf>
    <xf numFmtId="0" fontId="8" fillId="0" borderId="33" xfId="0" applyFont="1" applyBorder="1" applyAlignment="1" applyProtection="1">
      <alignment horizontal="left" vertical="center"/>
      <protection locked="0"/>
    </xf>
    <xf numFmtId="0" fontId="8" fillId="0" borderId="32" xfId="0" applyFont="1" applyBorder="1" applyAlignment="1" applyProtection="1">
      <alignment horizontal="left" vertical="center"/>
      <protection locked="0"/>
    </xf>
    <xf numFmtId="0" fontId="9" fillId="0" borderId="29" xfId="0" applyFont="1" applyBorder="1" applyAlignment="1" applyProtection="1">
      <alignment wrapText="1"/>
      <protection locked="0"/>
    </xf>
    <xf numFmtId="0" fontId="9" fillId="0" borderId="13" xfId="0" applyFont="1" applyBorder="1" applyAlignment="1" applyProtection="1">
      <alignment wrapText="1"/>
      <protection locked="0"/>
    </xf>
    <xf numFmtId="0" fontId="1" fillId="0" borderId="0" xfId="4" applyFont="1" applyAlignment="1">
      <alignment vertical="center" wrapText="1"/>
    </xf>
    <xf numFmtId="0" fontId="1" fillId="0" borderId="4" xfId="4" applyFont="1" applyBorder="1" applyAlignment="1">
      <alignment vertical="center" wrapText="1"/>
    </xf>
    <xf numFmtId="0" fontId="1" fillId="0" borderId="12" xfId="4" applyFont="1" applyBorder="1" applyAlignment="1">
      <alignment vertical="top" wrapText="1"/>
    </xf>
    <xf numFmtId="0" fontId="1" fillId="0" borderId="0" xfId="4" applyFont="1" applyAlignment="1">
      <alignment vertical="top" wrapText="1"/>
    </xf>
    <xf numFmtId="0" fontId="1" fillId="0" borderId="13" xfId="4" applyFont="1" applyBorder="1" applyAlignment="1">
      <alignment vertical="top" wrapText="1"/>
    </xf>
    <xf numFmtId="0" fontId="9" fillId="0" borderId="6" xfId="0" applyFont="1" applyBorder="1" applyAlignment="1" applyProtection="1">
      <protection locked="0"/>
    </xf>
    <xf numFmtId="0" fontId="9" fillId="0" borderId="7" xfId="0" applyFont="1" applyBorder="1" applyAlignment="1" applyProtection="1">
      <protection locked="0"/>
    </xf>
    <xf numFmtId="0" fontId="9" fillId="0" borderId="1" xfId="0" applyFont="1" applyBorder="1" applyAlignment="1" applyProtection="1">
      <protection locked="0"/>
    </xf>
  </cellXfs>
  <cellStyles count="5">
    <cellStyle name="Hyperlink" xfId="3" builtinId="8"/>
    <cellStyle name="Hyperlink 2" xfId="2" xr:uid="{00000000-0005-0000-0000-000001000000}"/>
    <cellStyle name="Normal" xfId="0" builtinId="0"/>
    <cellStyle name="Normal 2" xfId="1" xr:uid="{00000000-0005-0000-0000-000003000000}"/>
    <cellStyle name="Normal 3" xfId="4" xr:uid="{F8656AF0-6067-41DD-A84E-0C0C4CF44A9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2142"/>
      <rgbColor rgb="00FF00FF"/>
      <rgbColor rgb="00FFFF00"/>
      <rgbColor rgb="0000FFFF"/>
      <rgbColor rgb="00800080"/>
      <rgbColor rgb="00800000"/>
      <rgbColor rgb="00008080"/>
      <rgbColor rgb="0097E4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80"/>
      <color rgb="FF808080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SXDRIVE\xdrive\Party%20and%20Election%20Finance\Cross%20Party%20Issues\Compliance\Campaign%20expenditure\2019%20General%20Election\Under%20&#163;250k\NPC\Returns\Open%20Britain\Copy%20of%20Amended%20XM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SXDRIVE\xdrive\Party%20and%20Election%20Finance\Cross%20Party%20Issues\Compliance\Campaign%20expenditure\2019%20General%20Election\Under%20&#163;250k\NPC\Returns\Unite%20the%20Union\XML%20Unit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electoralcommission.org.uk/__data/assets/excel_doc/0003/218712/LG%20Elections%20Candidate%20Return-Englan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plier"/>
      <sheetName val="Individual Payment"/>
      <sheetName val="Notional Expenditure"/>
      <sheetName val="Unpaid Claim"/>
      <sheetName val="Disputed Claim"/>
      <sheetName val="Sheet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plier"/>
      <sheetName val="Individual Payment"/>
      <sheetName val="Notional Expenditure"/>
      <sheetName val="Unpaid Claim"/>
      <sheetName val="Disputed Claim"/>
      <sheetName val="Sheet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form"/>
      <sheetName val="Spending breakdown"/>
      <sheetName val="Unpaid claims"/>
      <sheetName val="Disputed claims"/>
      <sheetName val="Permissible Donations"/>
      <sheetName val="Impermissible Donation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lectoralcommission.org.uk/senedd-party-deadline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electoralcommission.org.uk/cy/etholiad-senedd-2026-gwariant-plaid/gwariant-tybiannol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electoralcommission.org.uk/cy/etholiad-senedd-2026-gwariant-plaid/gwariant-tybiannol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electoralcommission.org.uk/cy/etholiad-senedd-2026-gwariant-plaid/gwariant-tybianno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E6019-0795-47F6-93B5-A48A9F4690E1}">
  <sheetPr>
    <tabColor rgb="FF000080"/>
  </sheetPr>
  <dimension ref="A1:O51"/>
  <sheetViews>
    <sheetView zoomScaleNormal="100" workbookViewId="0">
      <selection activeCell="G31" sqref="G31"/>
    </sheetView>
  </sheetViews>
  <sheetFormatPr defaultColWidth="9.28515625" defaultRowHeight="12.4"/>
  <cols>
    <col min="1" max="14" width="9.28515625" style="46"/>
    <col min="15" max="15" width="37.85546875" style="46" customWidth="1"/>
    <col min="16" max="16384" width="9.28515625" style="46"/>
  </cols>
  <sheetData>
    <row r="1" spans="1:15">
      <c r="A1" s="173" t="s">
        <v>0</v>
      </c>
      <c r="B1" s="174"/>
      <c r="C1" s="174"/>
      <c r="D1" s="174"/>
      <c r="E1" s="174"/>
      <c r="F1" s="174"/>
      <c r="G1" s="174"/>
      <c r="H1" s="174"/>
      <c r="I1" s="174"/>
      <c r="O1" s="70"/>
    </row>
    <row r="2" spans="1:15">
      <c r="A2" s="175"/>
      <c r="B2" s="176"/>
      <c r="C2" s="176"/>
      <c r="D2" s="176"/>
      <c r="E2" s="176"/>
      <c r="F2" s="176"/>
      <c r="G2" s="176"/>
      <c r="H2" s="176"/>
      <c r="I2" s="176"/>
      <c r="O2" s="70"/>
    </row>
    <row r="3" spans="1:15" ht="23.65" customHeight="1" thickBot="1">
      <c r="A3" s="177"/>
      <c r="B3" s="178"/>
      <c r="C3" s="178"/>
      <c r="D3" s="178"/>
      <c r="E3" s="178"/>
      <c r="F3" s="178"/>
      <c r="G3" s="178"/>
      <c r="H3" s="178"/>
      <c r="I3" s="178"/>
      <c r="O3" s="70"/>
    </row>
    <row r="4" spans="1:15" ht="12.4" customHeight="1">
      <c r="O4" s="70"/>
    </row>
    <row r="5" spans="1:15" ht="21" customHeight="1">
      <c r="A5" s="91" t="s">
        <v>1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72"/>
    </row>
    <row r="6" spans="1:15" ht="15">
      <c r="A6" s="68" t="s">
        <v>2</v>
      </c>
      <c r="O6" s="73"/>
    </row>
    <row r="7" spans="1:15" ht="15">
      <c r="A7" s="74" t="s">
        <v>3</v>
      </c>
      <c r="B7" s="75"/>
      <c r="C7" s="75"/>
      <c r="D7" s="75"/>
      <c r="E7" s="76"/>
      <c r="F7" s="76"/>
      <c r="G7" s="75"/>
      <c r="H7" s="75"/>
      <c r="I7" s="75"/>
      <c r="J7" s="75"/>
      <c r="K7" s="75"/>
      <c r="L7" s="75"/>
      <c r="M7" s="75"/>
      <c r="N7" s="75"/>
      <c r="O7" s="73"/>
    </row>
    <row r="8" spans="1:15" ht="15">
      <c r="O8" s="73"/>
    </row>
    <row r="9" spans="1:15" ht="15">
      <c r="A9" s="68" t="s">
        <v>4</v>
      </c>
      <c r="O9" s="73"/>
    </row>
    <row r="10" spans="1:15" ht="15">
      <c r="A10" s="77" t="s">
        <v>5</v>
      </c>
      <c r="O10" s="73"/>
    </row>
    <row r="11" spans="1:15" ht="15">
      <c r="A11" s="77" t="s">
        <v>6</v>
      </c>
      <c r="O11" s="73"/>
    </row>
    <row r="12" spans="1:15" ht="15">
      <c r="A12" s="68" t="s">
        <v>7</v>
      </c>
      <c r="O12" s="73"/>
    </row>
    <row r="13" spans="1:15" ht="15">
      <c r="A13" s="68"/>
      <c r="O13" s="73"/>
    </row>
    <row r="14" spans="1:15" ht="15">
      <c r="A14" s="78" t="s">
        <v>8</v>
      </c>
      <c r="O14" s="73"/>
    </row>
    <row r="15" spans="1:15" ht="15">
      <c r="A15" s="78" t="s">
        <v>9</v>
      </c>
      <c r="O15" s="73"/>
    </row>
    <row r="16" spans="1:15" ht="15">
      <c r="A16" s="78" t="s">
        <v>10</v>
      </c>
      <c r="O16" s="73"/>
    </row>
    <row r="17" spans="1:15" ht="15">
      <c r="O17" s="73"/>
    </row>
    <row r="18" spans="1:15" ht="15">
      <c r="A18" s="78" t="s">
        <v>11</v>
      </c>
      <c r="O18" s="73"/>
    </row>
    <row r="19" spans="1:15" ht="15">
      <c r="A19" s="78" t="s">
        <v>12</v>
      </c>
      <c r="O19" s="73"/>
    </row>
    <row r="20" spans="1:15" ht="15">
      <c r="A20" s="78"/>
      <c r="O20" s="73"/>
    </row>
    <row r="21" spans="1:15" ht="15">
      <c r="A21" s="78" t="s">
        <v>13</v>
      </c>
      <c r="O21" s="73"/>
    </row>
    <row r="22" spans="1:15" ht="15">
      <c r="A22" s="78" t="s">
        <v>14</v>
      </c>
      <c r="O22" s="73"/>
    </row>
    <row r="23" spans="1:15" ht="15">
      <c r="A23" s="88" t="s">
        <v>15</v>
      </c>
      <c r="O23" s="73"/>
    </row>
    <row r="24" spans="1:15" ht="15">
      <c r="A24" s="78"/>
      <c r="O24" s="73"/>
    </row>
    <row r="25" spans="1:15" ht="21" customHeight="1">
      <c r="A25" s="91" t="s">
        <v>16</v>
      </c>
      <c r="B25" s="79"/>
      <c r="C25" s="79"/>
      <c r="D25" s="79"/>
      <c r="E25" s="80"/>
      <c r="F25" s="80"/>
      <c r="G25" s="79"/>
      <c r="H25" s="79"/>
      <c r="I25" s="79"/>
      <c r="J25" s="79"/>
      <c r="K25" s="79"/>
      <c r="L25" s="79"/>
      <c r="M25" s="79"/>
      <c r="N25" s="79"/>
      <c r="O25" s="81"/>
    </row>
    <row r="26" spans="1:15" ht="15.4">
      <c r="A26" s="82" t="s">
        <v>17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83"/>
      <c r="N26" s="75"/>
      <c r="O26" s="73"/>
    </row>
    <row r="27" spans="1:15" ht="16.350000000000001">
      <c r="A27" s="74" t="s">
        <v>18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73"/>
    </row>
    <row r="28" spans="1:15" ht="15">
      <c r="A28" s="74" t="s">
        <v>19</v>
      </c>
      <c r="O28" s="73"/>
    </row>
    <row r="29" spans="1:15" ht="15">
      <c r="O29" s="73"/>
    </row>
    <row r="30" spans="1:15" ht="15.4">
      <c r="A30" s="82" t="s">
        <v>20</v>
      </c>
      <c r="O30" s="73"/>
    </row>
    <row r="31" spans="1:15" ht="15">
      <c r="A31" s="74" t="s">
        <v>21</v>
      </c>
      <c r="O31" s="73"/>
    </row>
    <row r="32" spans="1:15" ht="15">
      <c r="A32" s="74" t="s">
        <v>22</v>
      </c>
      <c r="O32" s="73"/>
    </row>
    <row r="33" spans="1:15" ht="15">
      <c r="A33" s="74" t="s">
        <v>23</v>
      </c>
      <c r="O33" s="73"/>
    </row>
    <row r="34" spans="1:15" ht="15">
      <c r="A34" s="75"/>
      <c r="O34" s="73"/>
    </row>
    <row r="35" spans="1:15" ht="16.350000000000001">
      <c r="A35" s="71" t="s">
        <v>24</v>
      </c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85"/>
    </row>
    <row r="36" spans="1:15" ht="15">
      <c r="A36" s="68" t="s">
        <v>25</v>
      </c>
      <c r="O36" s="70"/>
    </row>
    <row r="37" spans="1:15" ht="15">
      <c r="A37" s="68" t="s">
        <v>26</v>
      </c>
      <c r="O37" s="70"/>
    </row>
    <row r="38" spans="1:15" ht="15">
      <c r="A38" s="68" t="s">
        <v>27</v>
      </c>
      <c r="O38" s="70"/>
    </row>
    <row r="39" spans="1:15" ht="15">
      <c r="A39" s="68"/>
      <c r="O39" s="70"/>
    </row>
    <row r="40" spans="1:15" ht="15">
      <c r="A40" s="68" t="s">
        <v>28</v>
      </c>
      <c r="O40" s="70"/>
    </row>
    <row r="41" spans="1:15" ht="15">
      <c r="A41" s="68" t="s">
        <v>29</v>
      </c>
      <c r="O41" s="70"/>
    </row>
    <row r="42" spans="1:15" ht="15">
      <c r="A42" s="68" t="s">
        <v>30</v>
      </c>
      <c r="O42" s="70"/>
    </row>
    <row r="43" spans="1:15" ht="15">
      <c r="A43" s="68"/>
      <c r="O43" s="70"/>
    </row>
    <row r="44" spans="1:15" ht="15">
      <c r="A44" s="68" t="s">
        <v>31</v>
      </c>
      <c r="O44" s="70"/>
    </row>
    <row r="45" spans="1:15" ht="15">
      <c r="A45" s="68" t="s">
        <v>32</v>
      </c>
      <c r="O45" s="70"/>
    </row>
    <row r="46" spans="1:15" ht="15">
      <c r="A46" s="68" t="s">
        <v>33</v>
      </c>
      <c r="O46" s="70"/>
    </row>
    <row r="47" spans="1:15" ht="15">
      <c r="A47" s="68"/>
      <c r="O47" s="70"/>
    </row>
    <row r="48" spans="1:15" ht="15">
      <c r="A48" s="68" t="s">
        <v>34</v>
      </c>
      <c r="O48" s="70"/>
    </row>
    <row r="49" spans="1:15" ht="15">
      <c r="A49" s="68"/>
      <c r="O49" s="70"/>
    </row>
    <row r="50" spans="1:15" ht="15">
      <c r="A50" s="68" t="s">
        <v>35</v>
      </c>
      <c r="O50" s="70"/>
    </row>
    <row r="51" spans="1:15" ht="12.95" thickBot="1">
      <c r="A51" s="86"/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7"/>
    </row>
  </sheetData>
  <mergeCells count="1">
    <mergeCell ref="A1:I3"/>
  </mergeCells>
  <hyperlinks>
    <hyperlink ref="A23" r:id="rId1" xr:uid="{3F710FF3-76B2-46A7-A558-4104C17D00DF}"/>
  </hyperlinks>
  <pageMargins left="0.7" right="0.7" top="0.75" bottom="0.75" header="0.3" footer="0.3"/>
  <pageSetup paperSize="9" scale="9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D5B2C-E2CF-4974-B560-280195FBC1EB}">
  <dimension ref="A1:S119"/>
  <sheetViews>
    <sheetView zoomScaleNormal="100" workbookViewId="0">
      <selection activeCell="H55" sqref="H55"/>
    </sheetView>
  </sheetViews>
  <sheetFormatPr defaultColWidth="9.140625" defaultRowHeight="16.350000000000001"/>
  <cols>
    <col min="1" max="1" width="12" style="5" customWidth="1"/>
    <col min="2" max="2" width="8.7109375" style="5" customWidth="1"/>
    <col min="3" max="3" width="14.85546875" style="5" customWidth="1"/>
    <col min="4" max="4" width="7.7109375" style="5" customWidth="1"/>
    <col min="5" max="5" width="8.28515625" style="5" customWidth="1"/>
    <col min="6" max="6" width="9.85546875" style="5" customWidth="1"/>
    <col min="7" max="7" width="5.85546875" style="5" customWidth="1"/>
    <col min="8" max="8" width="6.7109375" style="5" customWidth="1"/>
    <col min="9" max="9" width="8.28515625" style="5" customWidth="1"/>
    <col min="10" max="10" width="5" style="5" customWidth="1"/>
    <col min="11" max="11" width="15.28515625" style="5" customWidth="1"/>
    <col min="12" max="12" width="5" style="5" customWidth="1"/>
    <col min="13" max="13" width="15.28515625" style="5" customWidth="1"/>
    <col min="14" max="14" width="23.28515625" style="5" customWidth="1"/>
    <col min="15" max="15" width="7.7109375" style="5" customWidth="1"/>
    <col min="16" max="16384" width="9.140625" style="5"/>
  </cols>
  <sheetData>
    <row r="1" spans="1:19" s="96" customFormat="1">
      <c r="A1" s="181" t="s">
        <v>0</v>
      </c>
      <c r="B1" s="182"/>
      <c r="C1" s="182"/>
      <c r="D1" s="182"/>
      <c r="E1" s="182"/>
      <c r="F1" s="182"/>
      <c r="G1" s="182"/>
      <c r="H1" s="182"/>
      <c r="I1" s="182"/>
      <c r="J1" s="182"/>
      <c r="K1" s="5"/>
      <c r="L1" s="5"/>
      <c r="M1" s="5"/>
      <c r="N1" s="5"/>
      <c r="O1" s="5"/>
      <c r="P1" s="5"/>
      <c r="Q1" s="5"/>
      <c r="R1" s="5"/>
      <c r="S1" s="5"/>
    </row>
    <row r="2" spans="1:19" s="96" customFormat="1">
      <c r="A2" s="183"/>
      <c r="B2" s="184"/>
      <c r="C2" s="184"/>
      <c r="D2" s="184"/>
      <c r="E2" s="184"/>
      <c r="F2" s="184"/>
      <c r="G2" s="184"/>
      <c r="H2" s="184"/>
      <c r="I2" s="184"/>
      <c r="J2" s="184"/>
      <c r="K2" s="5"/>
      <c r="L2" s="5"/>
      <c r="M2" s="5"/>
      <c r="N2" s="5"/>
      <c r="O2" s="5"/>
      <c r="P2" s="5"/>
      <c r="Q2" s="5"/>
      <c r="R2" s="5"/>
      <c r="S2" s="5"/>
    </row>
    <row r="3" spans="1:19" s="96" customFormat="1" ht="20.65" thickBot="1">
      <c r="A3" s="185"/>
      <c r="B3" s="186"/>
      <c r="C3" s="186"/>
      <c r="D3" s="186"/>
      <c r="E3" s="186"/>
      <c r="F3" s="186"/>
      <c r="G3" s="186"/>
      <c r="H3" s="186"/>
      <c r="I3" s="186"/>
      <c r="J3" s="186"/>
      <c r="K3" s="151"/>
      <c r="L3" s="152"/>
      <c r="M3" s="153"/>
      <c r="N3" s="161"/>
    </row>
    <row r="4" spans="1:19" s="96" customFormat="1" ht="20.100000000000001">
      <c r="A4" s="151"/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2"/>
      <c r="M4" s="153"/>
      <c r="N4" s="161"/>
    </row>
    <row r="5" spans="1:19" s="96" customFormat="1" ht="12.4" customHeight="1">
      <c r="A5" s="154" t="s">
        <v>36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</row>
    <row r="6" spans="1:19" s="96" customFormat="1" ht="12.4" customHeight="1">
      <c r="A6" s="97"/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</row>
    <row r="7" spans="1:19" s="96" customFormat="1">
      <c r="A7" s="155" t="s">
        <v>37</v>
      </c>
      <c r="B7" s="155"/>
      <c r="C7" s="156"/>
      <c r="D7" s="156"/>
      <c r="E7" s="156"/>
      <c r="F7" s="156"/>
      <c r="G7" s="157"/>
      <c r="H7" s="157"/>
      <c r="I7" s="157"/>
      <c r="J7" s="157"/>
      <c r="K7" s="157"/>
      <c r="L7" s="157"/>
      <c r="M7" s="157"/>
      <c r="N7" s="157"/>
      <c r="P7" s="5"/>
      <c r="Q7" s="5"/>
      <c r="R7" s="5"/>
      <c r="S7" s="5"/>
    </row>
    <row r="8" spans="1:19" s="96" customFormat="1">
      <c r="A8" s="158"/>
      <c r="B8" s="158"/>
      <c r="C8" s="159"/>
      <c r="D8" s="159"/>
      <c r="E8" s="159"/>
      <c r="F8" s="159"/>
      <c r="G8" s="5"/>
      <c r="H8" s="5"/>
      <c r="I8" s="5"/>
      <c r="J8" s="5"/>
      <c r="K8" s="5"/>
      <c r="L8" s="5"/>
      <c r="M8" s="5"/>
      <c r="N8" s="5"/>
      <c r="P8" s="5"/>
      <c r="Q8" s="5"/>
      <c r="R8" s="5"/>
      <c r="S8" s="5"/>
    </row>
    <row r="9" spans="1:19" s="96" customFormat="1">
      <c r="A9" s="5" t="s">
        <v>38</v>
      </c>
      <c r="B9" s="5"/>
      <c r="C9" s="262"/>
      <c r="D9" s="263"/>
      <c r="E9" s="263"/>
      <c r="F9" s="263"/>
      <c r="G9" s="263"/>
      <c r="H9" s="263"/>
      <c r="I9" s="263"/>
      <c r="J9" s="263"/>
      <c r="K9" s="263"/>
      <c r="L9" s="263"/>
      <c r="M9" s="263"/>
      <c r="N9" s="264"/>
      <c r="P9" s="5"/>
      <c r="Q9" s="5"/>
      <c r="R9" s="5"/>
      <c r="S9" s="5"/>
    </row>
    <row r="10" spans="1:19" s="96" customForma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P10" s="5"/>
      <c r="Q10" s="5"/>
      <c r="R10" s="5"/>
      <c r="S10" s="5"/>
    </row>
    <row r="11" spans="1:19" s="96" customFormat="1">
      <c r="A11" s="5" t="s">
        <v>39</v>
      </c>
      <c r="B11" s="5"/>
      <c r="C11" s="191"/>
      <c r="D11" s="192"/>
      <c r="E11" s="193"/>
      <c r="F11" s="160"/>
      <c r="G11" s="5"/>
      <c r="H11" s="5"/>
      <c r="I11" s="5"/>
      <c r="J11" s="5"/>
      <c r="K11" s="5"/>
      <c r="L11" s="5"/>
      <c r="M11" s="5"/>
      <c r="N11" s="5"/>
      <c r="P11" s="5"/>
      <c r="Q11" s="5"/>
      <c r="R11" s="5"/>
      <c r="S11" s="5"/>
    </row>
    <row r="12" spans="1:19" s="96" customForma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P12" s="5"/>
      <c r="Q12" s="5"/>
      <c r="R12" s="5"/>
      <c r="S12" s="5"/>
    </row>
    <row r="13" spans="1:19" s="96" customFormat="1">
      <c r="A13" s="5" t="s">
        <v>40</v>
      </c>
      <c r="B13" s="5"/>
      <c r="C13" s="191" t="s">
        <v>41</v>
      </c>
      <c r="D13" s="192"/>
      <c r="E13" s="192"/>
      <c r="F13" s="193"/>
      <c r="G13" s="5"/>
      <c r="M13" s="5"/>
      <c r="N13" s="163"/>
      <c r="P13" s="5"/>
      <c r="Q13" s="5"/>
      <c r="R13" s="5"/>
      <c r="S13" s="5"/>
    </row>
    <row r="14" spans="1:19" s="96" customForma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P14" s="5"/>
      <c r="Q14" s="5"/>
      <c r="R14" s="5"/>
      <c r="S14" s="5"/>
    </row>
    <row r="15" spans="1:19" s="96" customFormat="1">
      <c r="A15" s="155" t="s">
        <v>42</v>
      </c>
      <c r="B15" s="155"/>
      <c r="C15" s="155"/>
      <c r="D15" s="156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P15" s="5"/>
      <c r="Q15" s="5"/>
      <c r="R15" s="5"/>
      <c r="S15" s="5"/>
    </row>
    <row r="16" spans="1:19" s="96" customFormat="1">
      <c r="A16" s="158"/>
      <c r="B16" s="158"/>
      <c r="C16" s="158"/>
      <c r="D16" s="159"/>
      <c r="E16" s="5"/>
      <c r="F16" s="5"/>
      <c r="G16" s="5"/>
      <c r="H16" s="5"/>
      <c r="I16" s="5"/>
      <c r="J16" s="5"/>
      <c r="K16" s="5"/>
      <c r="L16" s="5"/>
      <c r="M16" s="5"/>
      <c r="N16" s="5"/>
      <c r="P16" s="5"/>
      <c r="Q16" s="5"/>
      <c r="R16" s="5"/>
      <c r="S16" s="5"/>
    </row>
    <row r="17" spans="1:19" s="96" customFormat="1">
      <c r="A17" s="206" t="s">
        <v>43</v>
      </c>
      <c r="B17" s="206"/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  <c r="N17" s="206"/>
      <c r="P17" s="5"/>
      <c r="Q17" s="5"/>
      <c r="R17" s="5"/>
      <c r="S17" s="5"/>
    </row>
    <row r="18" spans="1:19" s="96" customFormat="1">
      <c r="A18" s="206"/>
      <c r="B18" s="206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  <c r="N18" s="206"/>
      <c r="P18" s="5"/>
      <c r="Q18" s="5"/>
      <c r="R18" s="5"/>
      <c r="S18" s="5"/>
    </row>
    <row r="19" spans="1:19" s="96" customFormat="1" ht="16.350000000000001" customHeight="1">
      <c r="A19" s="206"/>
      <c r="B19" s="206"/>
      <c r="C19" s="206"/>
      <c r="D19" s="206"/>
      <c r="E19" s="206"/>
      <c r="F19" s="206"/>
      <c r="G19" s="206"/>
      <c r="H19" s="206"/>
      <c r="I19" s="206"/>
      <c r="J19" s="206"/>
      <c r="K19" s="206"/>
      <c r="L19" s="206"/>
      <c r="M19" s="206"/>
      <c r="N19" s="206"/>
      <c r="P19" s="99"/>
      <c r="Q19" s="99"/>
      <c r="R19" s="99"/>
      <c r="S19" s="99"/>
    </row>
    <row r="20" spans="1:19" s="96" customFormat="1">
      <c r="A20" s="100"/>
      <c r="B20" s="100"/>
      <c r="C20" s="100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P20" s="5"/>
      <c r="Q20" s="5"/>
      <c r="R20" s="5"/>
      <c r="S20" s="5"/>
    </row>
    <row r="21" spans="1:19" s="96" customFormat="1">
      <c r="A21" s="5" t="s">
        <v>44</v>
      </c>
      <c r="B21" s="5"/>
      <c r="C21" s="194"/>
      <c r="D21" s="195"/>
      <c r="E21" s="195"/>
      <c r="F21" s="195"/>
      <c r="G21" s="195"/>
      <c r="H21" s="195"/>
      <c r="I21" s="195"/>
      <c r="J21" s="195"/>
      <c r="K21" s="196"/>
      <c r="L21" s="5"/>
      <c r="M21" s="5" t="s">
        <v>45</v>
      </c>
      <c r="N21" s="7"/>
      <c r="P21" s="5"/>
      <c r="Q21" s="5"/>
      <c r="R21" s="5"/>
      <c r="S21" s="5"/>
    </row>
    <row r="22" spans="1:19" s="96" customFormat="1">
      <c r="A22" s="5"/>
      <c r="B22" s="5"/>
      <c r="C22" s="200"/>
      <c r="D22" s="201"/>
      <c r="E22" s="201"/>
      <c r="F22" s="201"/>
      <c r="G22" s="201"/>
      <c r="H22" s="201"/>
      <c r="I22" s="201"/>
      <c r="J22" s="201"/>
      <c r="K22" s="202"/>
      <c r="L22" s="5"/>
      <c r="M22" s="5"/>
      <c r="N22" s="164"/>
      <c r="P22" s="5"/>
      <c r="Q22" s="5"/>
      <c r="R22" s="5"/>
      <c r="S22" s="5"/>
    </row>
    <row r="23" spans="1:19" s="96" customForma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P23" s="5"/>
      <c r="Q23" s="5"/>
      <c r="R23" s="5"/>
      <c r="S23" s="5"/>
    </row>
    <row r="24" spans="1:19" s="96" customFormat="1">
      <c r="A24" s="5" t="s">
        <v>46</v>
      </c>
      <c r="B24" s="5"/>
      <c r="C24" s="191"/>
      <c r="D24" s="192"/>
      <c r="E24" s="192"/>
      <c r="F24" s="192"/>
      <c r="G24" s="192"/>
      <c r="H24" s="192"/>
      <c r="I24" s="192"/>
      <c r="J24" s="192"/>
      <c r="K24" s="193"/>
      <c r="L24" s="5"/>
      <c r="M24" s="5"/>
      <c r="N24" s="5"/>
      <c r="P24" s="5"/>
      <c r="Q24" s="5"/>
      <c r="R24" s="5"/>
      <c r="S24" s="5"/>
    </row>
    <row r="25" spans="1:19" s="96" customForma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P25" s="5"/>
      <c r="Q25" s="5"/>
      <c r="R25" s="5"/>
      <c r="S25" s="5"/>
    </row>
    <row r="26" spans="1:19" s="96" customFormat="1">
      <c r="A26" s="161" t="s">
        <v>47</v>
      </c>
      <c r="B26" s="160"/>
      <c r="C26" s="191"/>
      <c r="D26" s="192"/>
      <c r="E26" s="193"/>
      <c r="F26" s="160"/>
      <c r="G26" s="160"/>
      <c r="H26" s="160"/>
      <c r="I26" s="160"/>
      <c r="J26" s="5"/>
      <c r="K26" s="5"/>
      <c r="L26" s="5"/>
      <c r="M26" s="5"/>
      <c r="N26" s="5"/>
      <c r="P26" s="5"/>
      <c r="Q26" s="5"/>
      <c r="R26" s="5"/>
      <c r="S26" s="5"/>
    </row>
    <row r="27" spans="1:19" s="96" customForma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P27" s="5"/>
      <c r="Q27" s="5"/>
      <c r="R27" s="5"/>
      <c r="S27" s="5"/>
    </row>
    <row r="28" spans="1:19" s="96" customFormat="1">
      <c r="A28" s="155" t="s">
        <v>48</v>
      </c>
      <c r="B28" s="155"/>
      <c r="C28" s="155"/>
      <c r="D28" s="156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P28" s="5"/>
      <c r="Q28" s="5"/>
      <c r="R28" s="5"/>
      <c r="S28" s="5"/>
    </row>
    <row r="29" spans="1:19" s="96" customForma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P29" s="5"/>
      <c r="Q29" s="5"/>
      <c r="R29" s="5"/>
      <c r="S29" s="5"/>
    </row>
    <row r="30" spans="1:19" s="96" customFormat="1">
      <c r="A30" s="5" t="s">
        <v>49</v>
      </c>
      <c r="B30" s="5"/>
      <c r="C30" s="191"/>
      <c r="D30" s="192"/>
      <c r="E30" s="192"/>
      <c r="F30" s="192"/>
      <c r="G30" s="192"/>
      <c r="H30" s="192"/>
      <c r="I30" s="192"/>
      <c r="J30" s="192"/>
      <c r="K30" s="193"/>
      <c r="L30" s="5"/>
      <c r="M30" s="5"/>
      <c r="N30" s="5"/>
      <c r="P30" s="5"/>
      <c r="Q30" s="5"/>
      <c r="R30" s="5"/>
      <c r="S30" s="5"/>
    </row>
    <row r="31" spans="1:19" s="96" customForma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P31" s="5"/>
      <c r="Q31" s="5"/>
      <c r="R31" s="5"/>
      <c r="S31" s="5"/>
    </row>
    <row r="32" spans="1:19" s="96" customFormat="1">
      <c r="A32" s="5" t="s">
        <v>50</v>
      </c>
      <c r="B32" s="5"/>
      <c r="C32" s="194"/>
      <c r="D32" s="195"/>
      <c r="E32" s="195"/>
      <c r="F32" s="195"/>
      <c r="G32" s="195"/>
      <c r="H32" s="195"/>
      <c r="I32" s="195"/>
      <c r="J32" s="195"/>
      <c r="K32" s="196"/>
      <c r="L32" s="5"/>
      <c r="M32" s="5"/>
      <c r="N32" s="5"/>
      <c r="P32" s="5"/>
      <c r="Q32" s="5"/>
      <c r="R32" s="5"/>
      <c r="S32" s="5"/>
    </row>
    <row r="33" spans="1:19" s="96" customFormat="1">
      <c r="A33" s="5"/>
      <c r="B33" s="5"/>
      <c r="C33" s="197"/>
      <c r="D33" s="198"/>
      <c r="E33" s="198"/>
      <c r="F33" s="198"/>
      <c r="G33" s="198"/>
      <c r="H33" s="198"/>
      <c r="I33" s="198"/>
      <c r="J33" s="198"/>
      <c r="K33" s="199"/>
      <c r="L33" s="5"/>
      <c r="M33" s="5"/>
      <c r="N33" s="5"/>
      <c r="P33" s="5"/>
      <c r="Q33" s="5"/>
      <c r="R33" s="5"/>
      <c r="S33" s="5"/>
    </row>
    <row r="34" spans="1:19" s="96" customFormat="1">
      <c r="A34" s="5"/>
      <c r="B34" s="5"/>
      <c r="C34" s="200"/>
      <c r="D34" s="201"/>
      <c r="E34" s="201"/>
      <c r="F34" s="201"/>
      <c r="G34" s="201"/>
      <c r="H34" s="201"/>
      <c r="I34" s="201"/>
      <c r="J34" s="201"/>
      <c r="K34" s="202"/>
      <c r="L34" s="5"/>
      <c r="M34" s="5"/>
      <c r="N34" s="5"/>
      <c r="P34" s="5"/>
      <c r="Q34" s="5"/>
      <c r="R34" s="5"/>
      <c r="S34" s="5"/>
    </row>
    <row r="35" spans="1:19" s="96" customForma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P35" s="5"/>
      <c r="Q35" s="5"/>
      <c r="R35" s="5"/>
      <c r="S35" s="5"/>
    </row>
    <row r="36" spans="1:19" s="96" customFormat="1">
      <c r="A36" s="155" t="s">
        <v>51</v>
      </c>
      <c r="B36" s="155"/>
      <c r="C36" s="155"/>
      <c r="D36" s="156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P36" s="5"/>
      <c r="Q36" s="5"/>
      <c r="R36" s="5"/>
      <c r="S36" s="5"/>
    </row>
    <row r="37" spans="1:19" s="96" customFormat="1">
      <c r="A37" s="5"/>
      <c r="B37" s="5"/>
      <c r="C37" s="5"/>
      <c r="D37" s="5"/>
      <c r="E37" s="5"/>
      <c r="F37" s="5"/>
      <c r="G37" s="5"/>
      <c r="P37" s="5"/>
      <c r="Q37" s="5"/>
      <c r="R37" s="5"/>
      <c r="S37" s="5"/>
    </row>
    <row r="38" spans="1:19" s="96" customFormat="1">
      <c r="A38" s="189" t="s">
        <v>52</v>
      </c>
      <c r="B38" s="189"/>
      <c r="C38" s="190"/>
      <c r="D38" s="203"/>
      <c r="E38" s="204"/>
      <c r="F38" s="162"/>
      <c r="G38" s="5"/>
      <c r="P38" s="5"/>
      <c r="Q38" s="5"/>
      <c r="R38" s="5"/>
      <c r="S38" s="5"/>
    </row>
    <row r="39" spans="1:19" s="96" customForma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P39" s="5"/>
      <c r="Q39" s="5"/>
      <c r="R39" s="5"/>
      <c r="S39" s="5"/>
    </row>
    <row r="40" spans="1:19" s="96" customFormat="1">
      <c r="A40" s="155" t="s">
        <v>53</v>
      </c>
      <c r="B40" s="155"/>
      <c r="C40" s="155"/>
      <c r="D40" s="156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P40" s="5"/>
      <c r="Q40" s="5"/>
      <c r="R40" s="5"/>
      <c r="S40" s="5"/>
    </row>
    <row r="41" spans="1:19" s="96" customFormat="1">
      <c r="A41" s="205" t="s">
        <v>54</v>
      </c>
      <c r="B41" s="205"/>
      <c r="C41" s="205"/>
      <c r="D41" s="205"/>
      <c r="E41" s="205"/>
      <c r="F41" s="205"/>
      <c r="G41" s="205"/>
      <c r="H41" s="205"/>
      <c r="I41" s="205"/>
      <c r="J41" s="205"/>
      <c r="K41" s="205"/>
      <c r="L41" s="205"/>
      <c r="M41" s="205"/>
      <c r="N41" s="205"/>
      <c r="P41" s="5"/>
      <c r="Q41" s="5"/>
      <c r="R41" s="5"/>
      <c r="S41" s="5"/>
    </row>
    <row r="42" spans="1:19" s="96" customFormat="1">
      <c r="A42" s="205"/>
      <c r="B42" s="205"/>
      <c r="C42" s="205"/>
      <c r="D42" s="205"/>
      <c r="E42" s="205"/>
      <c r="F42" s="205"/>
      <c r="G42" s="205"/>
      <c r="H42" s="205"/>
      <c r="I42" s="205"/>
      <c r="J42" s="205"/>
      <c r="K42" s="205"/>
      <c r="L42" s="205"/>
      <c r="M42" s="205"/>
      <c r="N42" s="205"/>
      <c r="P42" s="5"/>
      <c r="Q42" s="5"/>
      <c r="R42" s="5"/>
      <c r="S42" s="5"/>
    </row>
    <row r="43" spans="1:19" s="96" customFormat="1" ht="16.7" thickBo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P43" s="5"/>
      <c r="Q43" s="5"/>
      <c r="R43" s="5"/>
      <c r="S43" s="5"/>
    </row>
    <row r="44" spans="1:19" s="96" customFormat="1">
      <c r="A44" s="101" t="s">
        <v>55</v>
      </c>
      <c r="B44" s="102"/>
      <c r="C44" s="102"/>
      <c r="D44" s="102"/>
      <c r="E44" s="102"/>
      <c r="F44" s="103"/>
      <c r="I44" s="104" t="s">
        <v>56</v>
      </c>
      <c r="J44" s="105"/>
      <c r="K44" s="102"/>
      <c r="L44" s="102"/>
      <c r="M44" s="102"/>
      <c r="N44" s="106"/>
      <c r="P44" s="5"/>
      <c r="Q44" s="5"/>
      <c r="R44" s="5"/>
      <c r="S44" s="5"/>
    </row>
    <row r="45" spans="1:19" s="96" customFormat="1">
      <c r="A45" s="207" t="s">
        <v>57</v>
      </c>
      <c r="B45" s="208"/>
      <c r="C45" s="208"/>
      <c r="D45" s="208"/>
      <c r="E45" s="208"/>
      <c r="F45" s="209"/>
      <c r="I45" s="213" t="s">
        <v>58</v>
      </c>
      <c r="J45" s="214"/>
      <c r="K45" s="214"/>
      <c r="L45" s="214"/>
      <c r="M45" s="214"/>
      <c r="N45" s="215"/>
      <c r="P45" s="5"/>
      <c r="Q45" s="5"/>
      <c r="R45" s="5"/>
      <c r="S45" s="5"/>
    </row>
    <row r="46" spans="1:19" s="96" customFormat="1" ht="16.350000000000001" customHeight="1">
      <c r="A46" s="210"/>
      <c r="B46" s="211"/>
      <c r="C46" s="211"/>
      <c r="D46" s="211"/>
      <c r="E46" s="211"/>
      <c r="F46" s="212"/>
      <c r="I46" s="216"/>
      <c r="J46" s="205"/>
      <c r="K46" s="205"/>
      <c r="L46" s="205"/>
      <c r="M46" s="205"/>
      <c r="N46" s="217"/>
      <c r="P46" s="5"/>
      <c r="Q46" s="5"/>
      <c r="R46" s="5"/>
      <c r="S46" s="5"/>
    </row>
    <row r="47" spans="1:19" s="96" customFormat="1" ht="16.350000000000001" customHeight="1">
      <c r="A47" s="107" t="s">
        <v>59</v>
      </c>
      <c r="B47" s="108"/>
      <c r="C47" s="108"/>
      <c r="D47" s="187" t="s">
        <v>60</v>
      </c>
      <c r="E47" s="188"/>
      <c r="F47" s="109" t="s">
        <v>61</v>
      </c>
      <c r="G47" s="110"/>
      <c r="I47" s="216"/>
      <c r="J47" s="205"/>
      <c r="K47" s="205"/>
      <c r="L47" s="205"/>
      <c r="M47" s="205"/>
      <c r="N47" s="217"/>
      <c r="P47" s="5"/>
      <c r="Q47" s="5"/>
      <c r="R47" s="5"/>
      <c r="S47" s="5"/>
    </row>
    <row r="48" spans="1:19" s="96" customFormat="1" ht="16.350000000000001" customHeight="1">
      <c r="A48" s="111"/>
      <c r="B48" s="100"/>
      <c r="C48" s="112"/>
      <c r="D48" s="135"/>
      <c r="E48" s="136"/>
      <c r="F48" s="113"/>
      <c r="I48" s="216"/>
      <c r="J48" s="205"/>
      <c r="K48" s="205"/>
      <c r="L48" s="205"/>
      <c r="M48" s="205"/>
      <c r="N48" s="217"/>
      <c r="P48" s="5"/>
      <c r="Q48" s="5"/>
      <c r="R48" s="5"/>
      <c r="S48" s="5"/>
    </row>
    <row r="49" spans="1:19" s="96" customFormat="1">
      <c r="A49" s="114" t="s">
        <v>62</v>
      </c>
      <c r="B49" s="115"/>
      <c r="C49" s="115"/>
      <c r="D49" s="179">
        <f>'Taliadau a wnaed'!I17</f>
        <v>0</v>
      </c>
      <c r="E49" s="180"/>
      <c r="F49" s="116"/>
      <c r="I49" s="218"/>
      <c r="J49" s="219"/>
      <c r="K49" s="219"/>
      <c r="L49" s="219"/>
      <c r="M49" s="219"/>
      <c r="N49" s="220"/>
      <c r="P49" s="5"/>
      <c r="Q49" s="5"/>
      <c r="R49" s="5"/>
      <c r="S49" s="5"/>
    </row>
    <row r="50" spans="1:19" s="96" customFormat="1">
      <c r="A50" s="117" t="s">
        <v>63</v>
      </c>
      <c r="B50" s="115"/>
      <c r="C50" s="115"/>
      <c r="D50" s="138"/>
      <c r="E50" s="137"/>
      <c r="F50" s="119"/>
      <c r="I50" s="107" t="s">
        <v>64</v>
      </c>
      <c r="J50" s="108"/>
      <c r="K50" s="108"/>
      <c r="L50" s="108"/>
      <c r="M50" s="108"/>
      <c r="N50" s="120" t="s">
        <v>65</v>
      </c>
      <c r="P50" s="5"/>
      <c r="Q50" s="5"/>
      <c r="R50" s="5"/>
      <c r="S50" s="5"/>
    </row>
    <row r="51" spans="1:19" s="96" customFormat="1">
      <c r="A51" s="121"/>
      <c r="B51" s="115"/>
      <c r="C51" s="115"/>
      <c r="D51" s="138"/>
      <c r="E51" s="137"/>
      <c r="F51" s="119"/>
      <c r="I51" s="114"/>
      <c r="J51" s="122"/>
      <c r="K51" s="122"/>
      <c r="L51" s="122"/>
      <c r="M51" s="5"/>
      <c r="N51" s="144"/>
      <c r="P51" s="5"/>
      <c r="Q51" s="5"/>
      <c r="R51" s="5"/>
      <c r="S51" s="5"/>
    </row>
    <row r="52" spans="1:19" s="96" customFormat="1">
      <c r="A52" s="114" t="s">
        <v>66</v>
      </c>
      <c r="B52" s="115"/>
      <c r="C52" s="115"/>
      <c r="D52" s="179">
        <f>'Gwariant tybiannol'!F20</f>
        <v>0</v>
      </c>
      <c r="E52" s="180"/>
      <c r="F52" s="116"/>
      <c r="I52" s="123" t="s">
        <v>67</v>
      </c>
      <c r="J52" s="5"/>
      <c r="K52" s="5"/>
      <c r="L52" s="5"/>
      <c r="M52" s="5"/>
      <c r="N52" s="145">
        <f>SUMIF('Taliadau a wnaed'!E$4:E$15,"A. Darllediadau gwleidyddol pleidiau", 'Taliadau a wnaed'!I$4:I$15)+SUMIF('Gwariant tybiannol'!D$7:D$18,"A. Darllediadau gwleidyddol pleidiau",'Gwariant tybiannol'!F$7:F$18)+SUMIF('Anfonebau heb eu derbyn'!D$6:D$17,"A. Darllediadau gwleidyddol pleidiau", 'Anfonebau heb eu derbyn'!H$6:H$17)+SUMIF('Taliadau heb eu gwneud'!D$6:D$17,"A. Darllediadau gwleidyddol pleidiau",'Taliadau heb eu gwneud'!H$6:H$17)</f>
        <v>0</v>
      </c>
      <c r="P52" s="5"/>
      <c r="Q52" s="5"/>
      <c r="R52" s="5"/>
      <c r="S52" s="5"/>
    </row>
    <row r="53" spans="1:19" s="96" customFormat="1" ht="16.350000000000001" customHeight="1">
      <c r="A53" s="238" t="s">
        <v>68</v>
      </c>
      <c r="B53" s="239"/>
      <c r="C53" s="240"/>
      <c r="D53" s="139"/>
      <c r="E53" s="137"/>
      <c r="F53" s="119"/>
      <c r="I53" s="124"/>
      <c r="J53" s="100"/>
      <c r="K53" s="100"/>
      <c r="L53" s="5"/>
      <c r="M53" s="5"/>
      <c r="N53" s="146"/>
      <c r="P53" s="5"/>
      <c r="Q53" s="5"/>
      <c r="R53" s="5"/>
      <c r="S53" s="5"/>
    </row>
    <row r="54" spans="1:19" s="96" customFormat="1">
      <c r="A54" s="238"/>
      <c r="B54" s="239"/>
      <c r="C54" s="240"/>
      <c r="D54" s="139"/>
      <c r="E54" s="140"/>
      <c r="F54" s="125"/>
      <c r="I54" s="123" t="s">
        <v>69</v>
      </c>
      <c r="J54" s="100"/>
      <c r="K54" s="100"/>
      <c r="L54" s="5"/>
      <c r="M54" s="5"/>
      <c r="N54" s="145">
        <f>SUMIF('Taliadau a wnaed'!E$4:E$15,"B. Hysbysebu", 'Taliadau a wnaed'!I$4:I$15)+SUMIF('Gwariant tybiannol'!D$7:D$18,"B. Hysbysebu",'Gwariant tybiannol'!F$7:F$18)+SUMIF('Anfonebau heb eu derbyn'!D$6:D$17,"B. Hysbysebu", 'Anfonebau heb eu derbyn'!H$6:H$17)+SUMIF('Taliadau heb eu gwneud'!D$6:D$17,"B. Hysbysebu",'Taliadau heb eu gwneud'!H$6:H$17)</f>
        <v>0</v>
      </c>
      <c r="P54" s="5"/>
      <c r="Q54" s="5"/>
      <c r="R54" s="5"/>
      <c r="S54" s="5"/>
    </row>
    <row r="55" spans="1:19" s="96" customFormat="1" ht="16.350000000000001" customHeight="1">
      <c r="A55" s="123"/>
      <c r="B55" s="5"/>
      <c r="C55" s="5"/>
      <c r="D55" s="141"/>
      <c r="E55" s="4"/>
      <c r="F55" s="126"/>
      <c r="I55" s="123"/>
      <c r="J55" s="5"/>
      <c r="K55" s="5"/>
      <c r="L55" s="5"/>
      <c r="M55" s="5"/>
      <c r="N55" s="146"/>
      <c r="P55" s="5"/>
      <c r="Q55" s="5"/>
      <c r="R55" s="5"/>
      <c r="S55" s="5"/>
    </row>
    <row r="56" spans="1:19" s="96" customFormat="1">
      <c r="A56" s="127" t="s">
        <v>70</v>
      </c>
      <c r="B56" s="115"/>
      <c r="C56" s="115"/>
      <c r="D56" s="179">
        <f>'Anfonebau heb eu derbyn'!H19</f>
        <v>0</v>
      </c>
      <c r="E56" s="180"/>
      <c r="F56" s="116"/>
      <c r="I56" s="123" t="s">
        <v>71</v>
      </c>
      <c r="J56" s="5"/>
      <c r="K56" s="5"/>
      <c r="L56" s="5"/>
      <c r="M56" s="5"/>
      <c r="N56" s="145">
        <f>SUMIF('Taliadau a wnaed'!E$4:E$15,"C. Deunydd digymell i bleidleiswyr", 'Taliadau a wnaed'!I$4:I$15)+SUMIF('Gwariant tybiannol'!D$7:D$18,"C. Deunydd digymell i bleidleiswyr",'Gwariant tybiannol'!F$7:F$18)+SUMIF('Anfonebau heb eu derbyn'!D$6:D$17,"C. Deunydd digymell i bleidleiswyr", 'Anfonebau heb eu derbyn'!H$6:H$17)+SUMIF('Taliadau heb eu gwneud'!D$6:D$17,"C. Deunydd digymell i bleidleiswyr",'Taliadau heb eu gwneud'!H$6:H$17)</f>
        <v>0</v>
      </c>
      <c r="P56" s="5"/>
      <c r="Q56" s="5"/>
      <c r="R56" s="5"/>
      <c r="S56" s="5"/>
    </row>
    <row r="57" spans="1:19" s="96" customFormat="1">
      <c r="A57" s="128" t="s">
        <v>63</v>
      </c>
      <c r="B57" s="115"/>
      <c r="C57" s="115"/>
      <c r="D57" s="142"/>
      <c r="E57" s="137"/>
      <c r="F57" s="119"/>
      <c r="I57" s="123"/>
      <c r="J57" s="5"/>
      <c r="K57" s="5"/>
      <c r="L57" s="5"/>
      <c r="M57" s="5"/>
      <c r="N57" s="145"/>
      <c r="P57" s="5"/>
      <c r="Q57" s="5"/>
      <c r="R57" s="5"/>
      <c r="S57" s="5"/>
    </row>
    <row r="58" spans="1:19" s="96" customFormat="1">
      <c r="A58" s="129"/>
      <c r="B58" s="115"/>
      <c r="C58" s="115"/>
      <c r="D58" s="142"/>
      <c r="E58" s="143"/>
      <c r="F58" s="130"/>
      <c r="I58" s="123" t="s">
        <v>72</v>
      </c>
      <c r="J58" s="98"/>
      <c r="K58" s="98"/>
      <c r="L58" s="5"/>
      <c r="M58" s="5"/>
      <c r="N58" s="145">
        <f>SUMIF('Taliadau a wnaed'!E$4:E$15,"D. Maniffesto a dogfennau polisi plaid", 'Taliadau a wnaed'!I$4:I$15)+SUMIF('Gwariant tybiannol'!D$7:D$18,"D. Maniffesto a dogfennau polisi plaid",'Gwariant tybiannol'!F$7:F$18)+SUMIF('Anfonebau heb eu derbyn'!D$6:D$17,"D. Maniffesto a dogfennau polisi plaid", 'Anfonebau heb eu derbyn'!H$6:H$17)+SUMIF('Taliadau heb eu gwneud'!D$6:D$17,"D. Maniffesto a dogfennau polisi plaid",'Taliadau heb eu gwneud'!H$6:H$17)</f>
        <v>0</v>
      </c>
      <c r="P58" s="5"/>
      <c r="Q58" s="5"/>
      <c r="R58" s="5"/>
      <c r="S58" s="5"/>
    </row>
    <row r="59" spans="1:19" s="96" customFormat="1">
      <c r="A59" s="127" t="s">
        <v>73</v>
      </c>
      <c r="B59" s="115"/>
      <c r="C59" s="115"/>
      <c r="D59" s="179">
        <f>'Taliadau heb eu gwneud'!H19</f>
        <v>0</v>
      </c>
      <c r="E59" s="180"/>
      <c r="F59" s="116"/>
      <c r="I59" s="123"/>
      <c r="J59" s="5"/>
      <c r="K59" s="5"/>
      <c r="L59" s="5"/>
      <c r="M59" s="5"/>
      <c r="N59" s="145"/>
      <c r="P59" s="5"/>
      <c r="Q59" s="5"/>
      <c r="R59" s="5"/>
      <c r="S59" s="5"/>
    </row>
    <row r="60" spans="1:19" s="96" customFormat="1" ht="16.350000000000001" customHeight="1">
      <c r="A60" s="128" t="s">
        <v>63</v>
      </c>
      <c r="B60" s="115"/>
      <c r="C60" s="115"/>
      <c r="D60" s="142"/>
      <c r="E60" s="140"/>
      <c r="F60" s="125"/>
      <c r="I60" s="123" t="s">
        <v>74</v>
      </c>
      <c r="J60" s="5"/>
      <c r="K60" s="5"/>
      <c r="L60" s="5"/>
      <c r="M60" s="5"/>
      <c r="N60" s="145">
        <f>SUMIF('Taliadau a wnaed'!E$4:E$15,"E. Ymchwil y farchnad / canfasio", 'Taliadau a wnaed'!I$4:I$15)+SUMIF('Gwariant tybiannol'!D$7:D$18,"E. Ymchwil y farchnad / canfasio",'Gwariant tybiannol'!F$7:F$18)+SUMIF('Anfonebau heb eu derbyn'!D$6:D$17,"E. Ymchwil y farchnad / canfasio", 'Anfonebau heb eu derbyn'!H$6:H$17)+SUMIF('Taliadau heb eu gwneud'!D$6:D$17,"E. Ymchwil y farchnad / canfasio",'Taliadau heb eu gwneud'!H$6:H$17)</f>
        <v>0</v>
      </c>
      <c r="P60" s="5"/>
      <c r="Q60" s="5"/>
      <c r="R60" s="5"/>
      <c r="S60" s="5"/>
    </row>
    <row r="61" spans="1:19" s="96" customFormat="1" ht="16.350000000000001" customHeight="1" thickBot="1">
      <c r="A61" s="128"/>
      <c r="B61" s="115"/>
      <c r="C61" s="115"/>
      <c r="D61" s="142"/>
      <c r="E61" s="140"/>
      <c r="F61" s="131"/>
      <c r="I61" s="123"/>
      <c r="J61" s="5"/>
      <c r="K61" s="5"/>
      <c r="L61" s="5"/>
      <c r="M61" s="5"/>
      <c r="N61" s="146"/>
      <c r="P61" s="5"/>
      <c r="Q61" s="5"/>
      <c r="R61" s="5"/>
      <c r="S61" s="5"/>
    </row>
    <row r="62" spans="1:19" s="96" customFormat="1">
      <c r="A62" s="246" t="s">
        <v>75</v>
      </c>
      <c r="B62" s="247"/>
      <c r="C62" s="248"/>
      <c r="D62" s="241">
        <f>SUM(D49+D52+D56+D59)</f>
        <v>0</v>
      </c>
      <c r="E62" s="242"/>
      <c r="F62" s="118"/>
      <c r="I62" s="255" t="s">
        <v>76</v>
      </c>
      <c r="J62" s="206"/>
      <c r="K62" s="206"/>
      <c r="L62" s="206"/>
      <c r="M62" s="256"/>
      <c r="N62" s="145">
        <f>SUMIF('Taliadau a wnaed'!E$4:E$15,"F. Cynadleddau'r wasg a digwyddiadau eraill y cyfryngau", 'Taliadau a wnaed'!I$4:I$15)+SUMIF('Gwariant tybiannol'!D$7:D$18,"F. Cynadleddau'r wasg a digwyddiadau eraill y cyfryngau",'Gwariant tybiannol'!F$7:F$18)+SUMIF('Anfonebau heb eu derbyn'!D$6:D$17,"F. Cynadleddau'r wasg a digwyddiadau eraill y cyfryngau", 'Anfonebau heb eu derbyn'!H$6:H$17)+SUMIF('Taliadau heb eu gwneud'!D$6:D$17,"F. Cynadleddau'r wasg a digwyddiadau eraill y cyfryngau",'Taliadau heb eu gwneud'!H$6:H$17)</f>
        <v>0</v>
      </c>
      <c r="P62" s="5"/>
      <c r="Q62" s="5"/>
      <c r="R62" s="5"/>
      <c r="S62" s="5"/>
    </row>
    <row r="63" spans="1:19" s="96" customFormat="1">
      <c r="A63" s="249"/>
      <c r="B63" s="250"/>
      <c r="C63" s="251"/>
      <c r="D63" s="179"/>
      <c r="E63" s="243"/>
      <c r="F63" s="118"/>
      <c r="I63" s="255"/>
      <c r="J63" s="206"/>
      <c r="K63" s="206"/>
      <c r="L63" s="206"/>
      <c r="M63" s="256"/>
      <c r="N63" s="145"/>
      <c r="P63" s="5"/>
      <c r="Q63" s="5"/>
      <c r="R63" s="5"/>
      <c r="S63" s="5"/>
    </row>
    <row r="64" spans="1:19" s="96" customFormat="1" ht="16.350000000000001" customHeight="1" thickBot="1">
      <c r="A64" s="252"/>
      <c r="B64" s="253"/>
      <c r="C64" s="254"/>
      <c r="D64" s="244"/>
      <c r="E64" s="245"/>
      <c r="F64" s="118"/>
      <c r="I64" s="123"/>
      <c r="J64" s="5"/>
      <c r="K64" s="5"/>
      <c r="L64" s="5"/>
      <c r="M64" s="5"/>
      <c r="N64" s="146"/>
      <c r="P64" s="5"/>
      <c r="Q64" s="5"/>
      <c r="R64" s="5"/>
      <c r="S64" s="5"/>
    </row>
    <row r="65" spans="1:19" s="96" customFormat="1" ht="16.7" thickBot="1">
      <c r="A65" s="5"/>
      <c r="B65" s="5"/>
      <c r="C65" s="5"/>
      <c r="D65" s="5"/>
      <c r="E65" s="5"/>
      <c r="F65" s="5"/>
      <c r="I65" s="123" t="s">
        <v>77</v>
      </c>
      <c r="J65" s="100"/>
      <c r="K65" s="100"/>
      <c r="L65" s="5"/>
      <c r="M65" s="5"/>
      <c r="N65" s="145">
        <f>SUMIF('Taliadau a wnaed'!E$4:E$15,"G. Trafnidiaeth", 'Taliadau a wnaed'!I$4:I$15)+SUMIF('Gwariant tybiannol'!D$7:D$18,"G. Trafnidiaeth",'Gwariant tybiannol'!F$7:F$18)+SUMIF('Anfonebau heb eu derbyn'!D$6:D$17,"G. Trafnidiaeth", 'Anfonebau heb eu derbyn'!H$6:H$17)+SUMIF('Taliadau heb eu gwneud'!D$6:D$17,"G. Trafnidiaeth",'Taliadau heb eu gwneud'!H$6:H$17)</f>
        <v>0</v>
      </c>
      <c r="P65" s="5"/>
      <c r="Q65" s="5"/>
      <c r="R65" s="5"/>
      <c r="S65" s="5"/>
    </row>
    <row r="66" spans="1:19" s="96" customFormat="1">
      <c r="A66" s="221" t="s">
        <v>78</v>
      </c>
      <c r="B66" s="222"/>
      <c r="C66" s="222"/>
      <c r="D66" s="222"/>
      <c r="E66" s="223"/>
      <c r="F66" s="132"/>
      <c r="I66" s="133"/>
      <c r="J66" s="98"/>
      <c r="K66" s="98"/>
      <c r="L66" s="5"/>
      <c r="M66" s="5"/>
      <c r="N66" s="145"/>
      <c r="P66" s="5"/>
      <c r="Q66" s="5"/>
      <c r="R66" s="5"/>
      <c r="S66" s="5"/>
    </row>
    <row r="67" spans="1:19" s="96" customFormat="1">
      <c r="A67" s="224"/>
      <c r="B67" s="225"/>
      <c r="C67" s="225"/>
      <c r="D67" s="225"/>
      <c r="E67" s="226"/>
      <c r="F67" s="132"/>
      <c r="I67" s="123" t="s">
        <v>79</v>
      </c>
      <c r="J67" s="5"/>
      <c r="K67" s="5"/>
      <c r="L67" s="5"/>
      <c r="M67" s="5"/>
      <c r="N67" s="145">
        <f>SUMIF('Taliadau a wnaed'!E$4:E$15,"H. Ralïau a digwyddiadau eraill", 'Taliadau a wnaed'!I$4:I$15)+SUMIF('Gwariant tybiannol'!D$7:D$18,"H. Ralïau a digwyddiadau eraill",'Gwariant tybiannol'!F$7:F$18)+SUMIF('Anfonebau heb eu derbyn'!D$6:D$17,"H. Ralïau a digwyddiadau eraill", 'Anfonebau heb eu derbyn'!H$6:H$17)+SUMIF('Taliadau heb eu gwneud'!D$6:D$17,"H. Ralïau a digwyddiadau eraill",'Taliadau heb eu gwneud'!H$6:H$17)</f>
        <v>0</v>
      </c>
      <c r="P67" s="5"/>
      <c r="Q67" s="5"/>
      <c r="R67" s="5"/>
      <c r="S67" s="5"/>
    </row>
    <row r="68" spans="1:19" s="96" customFormat="1" ht="16.350000000000001" customHeight="1">
      <c r="A68" s="224"/>
      <c r="B68" s="225"/>
      <c r="C68" s="225"/>
      <c r="D68" s="225"/>
      <c r="E68" s="226"/>
      <c r="F68" s="132"/>
      <c r="I68" s="123"/>
      <c r="J68" s="5"/>
      <c r="K68" s="5"/>
      <c r="L68" s="5"/>
      <c r="M68" s="5"/>
      <c r="N68" s="145"/>
      <c r="P68" s="5"/>
      <c r="Q68" s="5"/>
      <c r="R68" s="5"/>
      <c r="S68" s="5"/>
    </row>
    <row r="69" spans="1:19" s="96" customFormat="1" ht="16.350000000000001" customHeight="1">
      <c r="A69" s="224"/>
      <c r="B69" s="225"/>
      <c r="C69" s="225"/>
      <c r="D69" s="225"/>
      <c r="E69" s="226"/>
      <c r="F69" s="132"/>
      <c r="I69" s="123" t="s">
        <v>80</v>
      </c>
      <c r="J69" s="98"/>
      <c r="K69" s="98"/>
      <c r="L69" s="5"/>
      <c r="M69" s="5"/>
      <c r="N69" s="145">
        <f>SUMIF('Taliadau a wnaed'!E$4:E$15,"I. Argostau a gweinyddiaeth gyffredinol", 'Taliadau a wnaed'!I$4:I$15)+SUMIF('Gwariant tybiannol'!D$7:D$18,"I. Argostau a gweinyddiaeth gyffredinol",'Gwariant tybiannol'!F$7:F$18)+SUMIF('Anfonebau heb eu derbyn'!D$6:D$17,"I. Argostau a gweinyddiaeth gyffredinol", 'Anfonebau heb eu derbyn'!H$6:H$17)+SUMIF('Taliadau heb eu gwneud'!D$6:D$17,"I. Argostau a gweinyddiaeth gyffredinol",'Taliadau heb eu gwneud'!H$6:H$17)</f>
        <v>0</v>
      </c>
      <c r="P69" s="5"/>
      <c r="Q69" s="5"/>
      <c r="R69" s="5"/>
      <c r="S69" s="5"/>
    </row>
    <row r="70" spans="1:19" s="96" customFormat="1">
      <c r="A70" s="224"/>
      <c r="B70" s="225"/>
      <c r="C70" s="225"/>
      <c r="D70" s="225"/>
      <c r="E70" s="226"/>
      <c r="F70" s="132"/>
      <c r="I70" s="123"/>
      <c r="J70" s="5"/>
      <c r="K70" s="5"/>
      <c r="L70" s="5"/>
      <c r="M70" s="5"/>
      <c r="N70" s="145"/>
      <c r="P70" s="5"/>
      <c r="Q70" s="5"/>
      <c r="R70" s="5"/>
      <c r="S70" s="5"/>
    </row>
    <row r="71" spans="1:19" s="96" customFormat="1" ht="16.350000000000001" customHeight="1" thickBot="1">
      <c r="A71" s="227"/>
      <c r="B71" s="228"/>
      <c r="C71" s="228"/>
      <c r="D71" s="228"/>
      <c r="E71" s="229"/>
      <c r="F71" s="132"/>
      <c r="I71" s="230" t="s">
        <v>75</v>
      </c>
      <c r="J71" s="231"/>
      <c r="K71" s="231"/>
      <c r="L71" s="231"/>
      <c r="M71" s="232"/>
      <c r="N71" s="236">
        <f>SUM(N52+N54+N56+N58+N60+N62+N65+N67+N69)</f>
        <v>0</v>
      </c>
      <c r="P71" s="5"/>
      <c r="Q71" s="5"/>
      <c r="R71" s="5"/>
      <c r="S71" s="5"/>
    </row>
    <row r="72" spans="1:19" s="96" customFormat="1" ht="16.7" thickBot="1">
      <c r="A72" s="5"/>
      <c r="B72" s="5"/>
      <c r="C72" s="5"/>
      <c r="D72" s="5"/>
      <c r="E72" s="5"/>
      <c r="F72" s="5"/>
      <c r="H72" s="5"/>
      <c r="I72" s="233"/>
      <c r="J72" s="234"/>
      <c r="K72" s="234"/>
      <c r="L72" s="234"/>
      <c r="M72" s="235"/>
      <c r="N72" s="237"/>
      <c r="P72" s="5"/>
      <c r="Q72" s="5"/>
      <c r="R72" s="5"/>
      <c r="S72" s="5"/>
    </row>
    <row r="73" spans="1:19" s="96" customFormat="1">
      <c r="A73" s="5"/>
      <c r="B73" s="5"/>
      <c r="C73" s="5"/>
      <c r="D73" s="5"/>
      <c r="E73" s="5"/>
      <c r="F73" s="5"/>
      <c r="I73" s="5"/>
      <c r="J73" s="98"/>
      <c r="K73" s="98"/>
      <c r="L73" s="5"/>
      <c r="M73" s="5"/>
      <c r="N73" s="5"/>
      <c r="P73" s="5"/>
      <c r="Q73" s="5"/>
      <c r="R73" s="5"/>
      <c r="S73" s="5"/>
    </row>
    <row r="74" spans="1:19" s="96" customFormat="1">
      <c r="A74" s="5"/>
      <c r="B74" s="98"/>
      <c r="C74" s="98"/>
      <c r="D74" s="98"/>
      <c r="E74" s="98"/>
      <c r="F74" s="98"/>
      <c r="G74" s="5"/>
      <c r="H74" s="5"/>
      <c r="I74" s="5"/>
      <c r="J74" s="5"/>
      <c r="K74" s="5"/>
      <c r="L74" s="5"/>
      <c r="M74" s="5"/>
      <c r="N74" s="5"/>
      <c r="P74" s="5"/>
      <c r="Q74" s="5"/>
      <c r="R74" s="5"/>
      <c r="S74" s="5"/>
    </row>
    <row r="75" spans="1:19">
      <c r="A75" s="134"/>
      <c r="B75" s="134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96"/>
    </row>
    <row r="76" spans="1:19">
      <c r="A76" s="134"/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96"/>
    </row>
    <row r="77" spans="1:19">
      <c r="A77" s="134"/>
      <c r="B77" s="13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96"/>
    </row>
    <row r="78" spans="1:19">
      <c r="A78" s="96"/>
      <c r="B78" s="96"/>
      <c r="C78" s="96"/>
      <c r="D78" s="96"/>
      <c r="E78" s="96"/>
      <c r="F78" s="96"/>
      <c r="G78" s="96"/>
      <c r="H78" s="96"/>
      <c r="N78" s="96"/>
      <c r="O78" s="96"/>
      <c r="P78" s="96"/>
      <c r="Q78" s="96"/>
    </row>
    <row r="79" spans="1:19">
      <c r="A79" s="96"/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</row>
    <row r="80" spans="1:19">
      <c r="A80" s="96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</row>
    <row r="81" spans="1:17">
      <c r="A81" s="96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</row>
    <row r="82" spans="1:17">
      <c r="A82" s="96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</row>
    <row r="83" spans="1:17">
      <c r="A83" s="96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</row>
    <row r="84" spans="1:17">
      <c r="A84" s="96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</row>
    <row r="85" spans="1:17">
      <c r="A85" s="96"/>
      <c r="B85" s="96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6"/>
    </row>
    <row r="86" spans="1:17">
      <c r="A86" s="96"/>
      <c r="B86" s="96"/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96"/>
    </row>
    <row r="87" spans="1:17">
      <c r="A87" s="96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6"/>
      <c r="P87" s="96"/>
      <c r="Q87" s="96"/>
    </row>
    <row r="88" spans="1:17">
      <c r="A88" s="96"/>
      <c r="B88" s="96"/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6"/>
      <c r="P88" s="96"/>
      <c r="Q88" s="96"/>
    </row>
    <row r="89" spans="1:17">
      <c r="A89" s="96"/>
      <c r="B89" s="96"/>
      <c r="C89" s="96"/>
      <c r="D89" s="96"/>
      <c r="E89" s="96"/>
      <c r="F89" s="96"/>
      <c r="G89" s="96"/>
      <c r="H89" s="96"/>
      <c r="I89" s="96"/>
      <c r="J89" s="96"/>
      <c r="K89" s="96"/>
      <c r="L89" s="96"/>
      <c r="M89" s="96"/>
      <c r="N89" s="96"/>
      <c r="O89" s="96"/>
      <c r="P89" s="96"/>
      <c r="Q89" s="96"/>
    </row>
    <row r="90" spans="1:17">
      <c r="A90" s="96"/>
      <c r="B90" s="96"/>
      <c r="C90" s="96"/>
      <c r="D90" s="96"/>
      <c r="E90" s="96"/>
      <c r="F90" s="96"/>
      <c r="G90" s="96"/>
      <c r="H90" s="96"/>
      <c r="I90" s="96"/>
      <c r="J90" s="96"/>
      <c r="K90" s="96"/>
      <c r="L90" s="96"/>
      <c r="M90" s="96"/>
      <c r="N90" s="96"/>
      <c r="O90" s="96"/>
      <c r="P90" s="96"/>
      <c r="Q90" s="96"/>
    </row>
    <row r="91" spans="1:17">
      <c r="A91" s="96"/>
      <c r="B91" s="96"/>
      <c r="C91" s="96"/>
      <c r="D91" s="96"/>
      <c r="E91" s="96"/>
      <c r="F91" s="96"/>
      <c r="G91" s="96"/>
      <c r="H91" s="96"/>
      <c r="I91" s="96"/>
      <c r="J91" s="96"/>
      <c r="K91" s="96"/>
      <c r="L91" s="96"/>
      <c r="M91" s="96"/>
      <c r="N91" s="96"/>
      <c r="O91" s="96"/>
      <c r="P91" s="96"/>
      <c r="Q91" s="96"/>
    </row>
    <row r="92" spans="1:17">
      <c r="A92" s="96"/>
      <c r="B92" s="96"/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6"/>
      <c r="P92" s="96"/>
      <c r="Q92" s="96"/>
    </row>
    <row r="93" spans="1:17">
      <c r="A93" s="96"/>
      <c r="B93" s="96"/>
      <c r="I93" s="96"/>
      <c r="J93" s="96"/>
      <c r="K93" s="96"/>
      <c r="L93" s="96"/>
      <c r="M93" s="96"/>
      <c r="N93" s="96"/>
      <c r="O93" s="96"/>
      <c r="P93" s="96"/>
      <c r="Q93" s="96"/>
    </row>
    <row r="94" spans="1:17">
      <c r="A94" s="96"/>
      <c r="B94" s="96"/>
      <c r="I94" s="96"/>
      <c r="J94" s="96"/>
      <c r="K94" s="96"/>
      <c r="L94" s="96"/>
      <c r="M94" s="96"/>
      <c r="N94" s="96"/>
      <c r="O94" s="96"/>
      <c r="P94" s="96"/>
      <c r="Q94" s="96"/>
    </row>
    <row r="95" spans="1:17">
      <c r="A95" s="96"/>
      <c r="B95" s="96"/>
      <c r="I95" s="96"/>
      <c r="J95" s="96"/>
      <c r="K95" s="96"/>
      <c r="L95" s="96"/>
      <c r="M95" s="96"/>
      <c r="N95" s="96"/>
      <c r="O95" s="96"/>
      <c r="P95" s="96"/>
      <c r="Q95" s="96"/>
    </row>
    <row r="96" spans="1:17">
      <c r="A96" s="96"/>
      <c r="B96" s="96"/>
      <c r="I96" s="96"/>
      <c r="J96" s="96"/>
      <c r="K96" s="96"/>
      <c r="L96" s="96"/>
      <c r="M96" s="96"/>
      <c r="N96" s="96"/>
      <c r="O96" s="96"/>
      <c r="P96" s="96"/>
      <c r="Q96" s="96"/>
    </row>
    <row r="97" spans="1:17">
      <c r="A97" s="96"/>
      <c r="B97" s="96"/>
      <c r="I97" s="96"/>
      <c r="J97" s="96"/>
      <c r="K97" s="96"/>
      <c r="L97" s="96"/>
      <c r="M97" s="96"/>
      <c r="N97" s="96"/>
      <c r="O97" s="96"/>
      <c r="P97" s="96"/>
      <c r="Q97" s="96"/>
    </row>
    <row r="98" spans="1:17">
      <c r="A98" s="96"/>
      <c r="B98" s="96"/>
      <c r="I98" s="96"/>
      <c r="J98" s="96"/>
      <c r="K98" s="96"/>
      <c r="L98" s="96"/>
      <c r="M98" s="96"/>
      <c r="N98" s="96"/>
      <c r="O98" s="96"/>
      <c r="P98" s="96"/>
      <c r="Q98" s="96"/>
    </row>
    <row r="99" spans="1:17">
      <c r="A99" s="96"/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</row>
    <row r="100" spans="1:17">
      <c r="A100" s="96"/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</row>
    <row r="101" spans="1:17">
      <c r="A101" s="96"/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</row>
    <row r="102" spans="1:17">
      <c r="A102" s="96"/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</row>
    <row r="103" spans="1:17">
      <c r="A103" s="96"/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</row>
    <row r="104" spans="1:17">
      <c r="A104" s="96"/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</row>
    <row r="105" spans="1:17">
      <c r="A105" s="96"/>
      <c r="B105" s="96"/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</row>
    <row r="106" spans="1:17">
      <c r="A106" s="96"/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</row>
    <row r="107" spans="1:17">
      <c r="A107" s="96"/>
      <c r="B107" s="96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</row>
    <row r="108" spans="1:17">
      <c r="A108" s="96"/>
      <c r="B108" s="96"/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</row>
    <row r="109" spans="1:17">
      <c r="A109" s="96"/>
      <c r="B109" s="96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</row>
    <row r="110" spans="1:17">
      <c r="A110" s="96"/>
      <c r="B110" s="96"/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</row>
    <row r="111" spans="1:17">
      <c r="A111" s="96"/>
      <c r="B111" s="96"/>
      <c r="C111" s="96"/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6"/>
    </row>
    <row r="112" spans="1:17">
      <c r="A112" s="96"/>
      <c r="B112" s="96"/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</row>
    <row r="113" spans="1:17">
      <c r="A113" s="96"/>
      <c r="B113" s="96"/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</row>
    <row r="114" spans="1:17">
      <c r="A114" s="96"/>
      <c r="B114" s="96"/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</row>
    <row r="115" spans="1:17">
      <c r="A115" s="96"/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</row>
    <row r="116" spans="1:17">
      <c r="A116" s="96"/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</row>
    <row r="117" spans="1:17">
      <c r="A117" s="96"/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</row>
    <row r="118" spans="1:17" ht="19.5" customHeight="1">
      <c r="A118" s="96"/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O118" s="96"/>
      <c r="P118" s="96"/>
      <c r="Q118" s="96"/>
    </row>
    <row r="119" spans="1:17">
      <c r="I119" s="96"/>
      <c r="J119" s="96"/>
      <c r="K119" s="96"/>
      <c r="L119" s="96"/>
      <c r="M119" s="96"/>
    </row>
  </sheetData>
  <sheetProtection sheet="1" objects="1" scenarios="1"/>
  <mergeCells count="27">
    <mergeCell ref="A45:F46"/>
    <mergeCell ref="I45:N49"/>
    <mergeCell ref="A66:E71"/>
    <mergeCell ref="I71:M72"/>
    <mergeCell ref="N71:N72"/>
    <mergeCell ref="A53:C54"/>
    <mergeCell ref="D62:E64"/>
    <mergeCell ref="A62:C64"/>
    <mergeCell ref="D56:E56"/>
    <mergeCell ref="D59:E59"/>
    <mergeCell ref="I62:M63"/>
    <mergeCell ref="D49:E49"/>
    <mergeCell ref="D52:E52"/>
    <mergeCell ref="A1:J3"/>
    <mergeCell ref="D47:E47"/>
    <mergeCell ref="A38:C38"/>
    <mergeCell ref="C30:K30"/>
    <mergeCell ref="C32:K34"/>
    <mergeCell ref="C9:N9"/>
    <mergeCell ref="C11:E11"/>
    <mergeCell ref="C24:K24"/>
    <mergeCell ref="C21:K22"/>
    <mergeCell ref="D38:E38"/>
    <mergeCell ref="A41:N42"/>
    <mergeCell ref="C13:F13"/>
    <mergeCell ref="C26:E26"/>
    <mergeCell ref="A17:N19"/>
  </mergeCells>
  <conditionalFormatting sqref="D62:E64 N71:N72">
    <cfRule type="uniqueValues" dxfId="0" priority="1"/>
  </conditionalFormatting>
  <dataValidations count="2">
    <dataValidation type="list" allowBlank="1" showInputMessage="1" showErrorMessage="1" sqref="F49 F52 F56 F59" xr:uid="{7825AA46-00EF-4F7D-9D28-CDEC4A3829C7}">
      <formula1>"DIM"</formula1>
    </dataValidation>
    <dataValidation type="list" allowBlank="1" showInputMessage="1" showErrorMessage="1" sqref="C26:E26" xr:uid="{2D34C411-8FAD-4BB5-BFD3-84F479B70B0D}">
      <formula1>"Treasurer, Campaigns Officer"</formula1>
    </dataValidation>
  </dataValidations>
  <pageMargins left="0.59055118110236227" right="0.51181102362204722" top="0.78740157480314965" bottom="0.59055118110236227" header="0" footer="0.51181102362204722"/>
  <pageSetup paperSize="9" scale="6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AB7E7-768F-4273-BF59-3047AC6EF75D}">
  <sheetPr>
    <pageSetUpPr fitToPage="1"/>
  </sheetPr>
  <dimension ref="A1:N29"/>
  <sheetViews>
    <sheetView tabSelected="1" zoomScaleNormal="100" workbookViewId="0">
      <selection activeCell="C8" sqref="C8"/>
    </sheetView>
  </sheetViews>
  <sheetFormatPr defaultColWidth="8.85546875" defaultRowHeight="12.4"/>
  <cols>
    <col min="1" max="1" width="17.28515625" style="46" customWidth="1"/>
    <col min="2" max="2" width="17.7109375" style="46" customWidth="1"/>
    <col min="3" max="3" width="21" style="46" customWidth="1"/>
    <col min="4" max="4" width="38" style="46" customWidth="1"/>
    <col min="5" max="5" width="14.7109375" style="46" customWidth="1"/>
    <col min="6" max="6" width="18.85546875" style="46" customWidth="1"/>
    <col min="7" max="7" width="17.140625" style="46" customWidth="1"/>
    <col min="8" max="16384" width="8.85546875" style="46"/>
  </cols>
  <sheetData>
    <row r="1" spans="1:14" ht="17.649999999999999">
      <c r="A1" s="43" t="s">
        <v>81</v>
      </c>
      <c r="B1" s="43"/>
      <c r="C1" s="43"/>
      <c r="D1" s="44"/>
      <c r="E1" s="45"/>
      <c r="F1" s="45"/>
      <c r="G1" s="45"/>
      <c r="H1"/>
      <c r="I1"/>
      <c r="J1"/>
      <c r="K1"/>
      <c r="L1"/>
      <c r="M1"/>
      <c r="N1"/>
    </row>
    <row r="2" spans="1:14" ht="22.35" customHeight="1">
      <c r="A2" s="257" t="s">
        <v>82</v>
      </c>
      <c r="B2" s="257"/>
      <c r="C2" s="257"/>
      <c r="D2" s="257"/>
      <c r="E2" s="257"/>
      <c r="F2" s="257"/>
      <c r="G2" s="257"/>
      <c r="H2"/>
      <c r="I2"/>
      <c r="J2"/>
      <c r="K2"/>
      <c r="L2"/>
      <c r="M2"/>
      <c r="N2"/>
    </row>
    <row r="3" spans="1:14" ht="22.35" customHeight="1">
      <c r="A3" s="258"/>
      <c r="B3" s="258"/>
      <c r="C3" s="258"/>
      <c r="D3" s="258"/>
      <c r="E3" s="258"/>
      <c r="F3" s="258"/>
      <c r="G3" s="258"/>
      <c r="H3"/>
      <c r="I3"/>
      <c r="J3"/>
      <c r="K3"/>
      <c r="L3"/>
      <c r="M3"/>
      <c r="N3"/>
    </row>
    <row r="4" spans="1:14" s="51" customFormat="1" ht="39" customHeight="1">
      <c r="A4" s="47" t="s">
        <v>83</v>
      </c>
      <c r="B4" s="47" t="s">
        <v>84</v>
      </c>
      <c r="C4" s="48" t="s">
        <v>85</v>
      </c>
      <c r="D4" s="48" t="s">
        <v>50</v>
      </c>
      <c r="E4" s="49" t="s">
        <v>86</v>
      </c>
      <c r="F4" s="50" t="s">
        <v>87</v>
      </c>
      <c r="G4" s="50" t="s">
        <v>88</v>
      </c>
      <c r="H4"/>
      <c r="I4"/>
      <c r="J4"/>
      <c r="K4"/>
      <c r="L4"/>
      <c r="N4"/>
    </row>
    <row r="5" spans="1:14" ht="15" customHeight="1">
      <c r="A5" s="52"/>
      <c r="B5" s="2"/>
      <c r="C5" s="54"/>
      <c r="D5" s="54"/>
      <c r="E5" s="55"/>
      <c r="F5" s="56"/>
      <c r="G5" s="56"/>
      <c r="H5"/>
      <c r="I5"/>
      <c r="J5"/>
      <c r="K5"/>
      <c r="L5"/>
      <c r="N5"/>
    </row>
    <row r="6" spans="1:14" ht="15" customHeight="1">
      <c r="A6" s="57"/>
      <c r="B6" s="2"/>
      <c r="C6" s="58"/>
      <c r="D6" s="59"/>
      <c r="E6" s="60"/>
      <c r="F6" s="61"/>
      <c r="G6" s="61"/>
      <c r="H6"/>
      <c r="I6"/>
      <c r="J6"/>
      <c r="K6"/>
      <c r="L6"/>
      <c r="N6"/>
    </row>
    <row r="7" spans="1:14" ht="15" customHeight="1">
      <c r="A7" s="53"/>
      <c r="B7" s="2"/>
      <c r="C7" s="62"/>
      <c r="D7" s="62"/>
      <c r="E7" s="62"/>
      <c r="F7" s="63"/>
      <c r="G7" s="64"/>
      <c r="H7"/>
      <c r="I7"/>
      <c r="J7"/>
      <c r="K7"/>
      <c r="L7"/>
      <c r="N7"/>
    </row>
    <row r="8" spans="1:14" ht="15" customHeight="1">
      <c r="A8" s="53"/>
      <c r="B8" s="2"/>
      <c r="C8" s="62"/>
      <c r="D8" s="62" t="s">
        <v>89</v>
      </c>
      <c r="E8" s="62"/>
      <c r="F8" s="63"/>
      <c r="G8" s="64"/>
      <c r="H8"/>
      <c r="I8"/>
      <c r="J8"/>
      <c r="K8"/>
      <c r="L8"/>
      <c r="N8"/>
    </row>
    <row r="9" spans="1:14" ht="15" customHeight="1">
      <c r="A9" s="53"/>
      <c r="B9" s="2"/>
      <c r="C9" s="62"/>
      <c r="D9" s="62"/>
      <c r="E9" s="62"/>
      <c r="F9" s="63"/>
      <c r="G9" s="64"/>
      <c r="H9"/>
      <c r="I9"/>
      <c r="J9"/>
      <c r="K9"/>
      <c r="L9"/>
      <c r="N9"/>
    </row>
    <row r="10" spans="1:14" ht="15" customHeight="1">
      <c r="A10" s="53"/>
      <c r="B10" s="2"/>
      <c r="C10" s="62"/>
      <c r="D10" s="62"/>
      <c r="E10" s="62"/>
      <c r="F10" s="63"/>
      <c r="G10" s="64"/>
      <c r="H10"/>
      <c r="I10"/>
      <c r="J10"/>
      <c r="K10"/>
      <c r="L10"/>
      <c r="N10"/>
    </row>
    <row r="11" spans="1:14" ht="15" customHeight="1">
      <c r="A11" s="53"/>
      <c r="B11" s="2"/>
      <c r="C11" s="62"/>
      <c r="D11" s="62"/>
      <c r="E11" s="62"/>
      <c r="F11" s="63"/>
      <c r="G11" s="64"/>
      <c r="H11"/>
      <c r="I11"/>
      <c r="J11"/>
      <c r="K11"/>
      <c r="L11"/>
      <c r="N11"/>
    </row>
    <row r="12" spans="1:14" ht="15" customHeight="1">
      <c r="A12" s="53"/>
      <c r="B12" s="2"/>
      <c r="C12" s="62"/>
      <c r="D12" s="62"/>
      <c r="E12" s="62"/>
      <c r="F12" s="63"/>
      <c r="G12" s="64"/>
      <c r="H12"/>
      <c r="I12"/>
      <c r="J12"/>
      <c r="K12"/>
      <c r="L12"/>
      <c r="N12"/>
    </row>
    <row r="13" spans="1:14" ht="15" customHeight="1">
      <c r="A13" s="53"/>
      <c r="B13" s="2"/>
      <c r="C13" s="62"/>
      <c r="D13" s="62"/>
      <c r="E13" s="62"/>
      <c r="F13" s="63"/>
      <c r="G13" s="64"/>
      <c r="H13"/>
      <c r="I13"/>
      <c r="J13"/>
      <c r="K13"/>
      <c r="L13"/>
      <c r="M13"/>
      <c r="N13"/>
    </row>
    <row r="14" spans="1:14" ht="15" customHeight="1">
      <c r="A14" s="53"/>
      <c r="B14" s="2"/>
      <c r="C14" s="62"/>
      <c r="D14" s="62"/>
      <c r="E14" s="62"/>
      <c r="F14" s="63"/>
      <c r="G14" s="64"/>
      <c r="H14"/>
      <c r="I14"/>
      <c r="J14"/>
      <c r="K14"/>
      <c r="L14"/>
      <c r="M14"/>
      <c r="N14"/>
    </row>
    <row r="15" spans="1:14" ht="15" customHeight="1">
      <c r="A15" s="53"/>
      <c r="B15" s="2"/>
      <c r="C15" s="62"/>
      <c r="D15" s="62"/>
      <c r="E15" s="62"/>
      <c r="F15" s="63"/>
      <c r="G15" s="64"/>
      <c r="H15"/>
      <c r="I15"/>
      <c r="J15"/>
      <c r="K15"/>
      <c r="L15"/>
      <c r="M15"/>
      <c r="N15"/>
    </row>
    <row r="16" spans="1:14" ht="15" customHeight="1">
      <c r="A16" s="53"/>
      <c r="B16" s="2"/>
      <c r="C16" s="62"/>
      <c r="D16" s="62"/>
      <c r="E16" s="62"/>
      <c r="F16" s="63"/>
      <c r="G16" s="64"/>
      <c r="H16"/>
      <c r="I16"/>
      <c r="J16"/>
      <c r="K16"/>
      <c r="L16"/>
      <c r="M16"/>
      <c r="N16"/>
    </row>
    <row r="17" spans="1:14" ht="16.350000000000001">
      <c r="A17" s="65"/>
      <c r="B17" s="66"/>
      <c r="C17" s="67"/>
      <c r="D17" s="67"/>
      <c r="E17" s="67"/>
      <c r="F17" s="67"/>
      <c r="G17" s="67"/>
      <c r="H17"/>
      <c r="I17"/>
      <c r="J17"/>
      <c r="K17"/>
      <c r="L17"/>
      <c r="M17"/>
      <c r="N17"/>
    </row>
    <row r="18" spans="1:14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>
      <c r="A19"/>
      <c r="B19"/>
      <c r="C19"/>
      <c r="D19"/>
      <c r="E19"/>
      <c r="F19"/>
      <c r="G19"/>
      <c r="H19"/>
      <c r="I19"/>
      <c r="J19"/>
      <c r="K19"/>
      <c r="L19"/>
      <c r="M19"/>
      <c r="N19"/>
    </row>
    <row r="20" spans="1:14">
      <c r="A20"/>
      <c r="B20"/>
      <c r="C20"/>
      <c r="D20"/>
      <c r="E20"/>
      <c r="F20"/>
      <c r="G20"/>
      <c r="H20"/>
      <c r="I20"/>
      <c r="J20"/>
      <c r="K20"/>
      <c r="L20"/>
      <c r="M20"/>
      <c r="N20"/>
    </row>
    <row r="21" spans="1:14">
      <c r="A21"/>
      <c r="B21"/>
      <c r="C21"/>
      <c r="D21"/>
      <c r="E21"/>
      <c r="F21"/>
      <c r="G21"/>
      <c r="H21"/>
      <c r="I21"/>
      <c r="J21"/>
      <c r="K21"/>
      <c r="L21"/>
      <c r="M21"/>
      <c r="N21"/>
    </row>
    <row r="22" spans="1:14">
      <c r="A22"/>
      <c r="B22"/>
      <c r="C22"/>
      <c r="D22"/>
      <c r="E22"/>
      <c r="F22"/>
      <c r="G22"/>
      <c r="H22"/>
      <c r="I22"/>
      <c r="J22"/>
      <c r="K22"/>
      <c r="L22"/>
      <c r="M22"/>
      <c r="N22"/>
    </row>
    <row r="23" spans="1:14">
      <c r="A23"/>
      <c r="B23"/>
      <c r="C23"/>
      <c r="D23"/>
      <c r="E23"/>
      <c r="F23"/>
      <c r="G23"/>
      <c r="H23"/>
      <c r="I23"/>
      <c r="J23"/>
      <c r="K23"/>
      <c r="L23"/>
      <c r="M23"/>
      <c r="N23"/>
    </row>
    <row r="24" spans="1:14">
      <c r="A24"/>
      <c r="B24"/>
      <c r="C24"/>
      <c r="D24"/>
      <c r="E24"/>
      <c r="F24"/>
      <c r="G24"/>
      <c r="H24"/>
      <c r="I24"/>
      <c r="J24"/>
      <c r="K24"/>
      <c r="L24"/>
      <c r="M24"/>
      <c r="N24"/>
    </row>
    <row r="25" spans="1:14">
      <c r="A25"/>
      <c r="B25"/>
      <c r="C25"/>
      <c r="D25"/>
      <c r="E25"/>
      <c r="F25"/>
      <c r="G25"/>
      <c r="H25"/>
      <c r="I25"/>
      <c r="J25"/>
      <c r="K25"/>
      <c r="L25"/>
      <c r="M25"/>
      <c r="N25"/>
    </row>
    <row r="26" spans="1:14">
      <c r="A26"/>
      <c r="B26"/>
      <c r="C26"/>
      <c r="D26"/>
      <c r="E26"/>
      <c r="F26"/>
      <c r="G26"/>
      <c r="H26"/>
      <c r="I26"/>
      <c r="J26"/>
      <c r="K26"/>
      <c r="L26"/>
      <c r="M26"/>
      <c r="N26"/>
    </row>
    <row r="27" spans="1:14">
      <c r="A27"/>
      <c r="B27"/>
      <c r="C27"/>
      <c r="D27"/>
      <c r="E27"/>
      <c r="F27"/>
      <c r="G27"/>
      <c r="H27"/>
      <c r="I27"/>
      <c r="J27"/>
      <c r="K27"/>
      <c r="L27"/>
      <c r="M27"/>
      <c r="N27"/>
    </row>
    <row r="28" spans="1:14">
      <c r="A28"/>
      <c r="B28"/>
      <c r="C28"/>
      <c r="D28"/>
      <c r="E28"/>
      <c r="F28"/>
      <c r="G28"/>
      <c r="H28"/>
      <c r="I28"/>
      <c r="J28"/>
      <c r="K28"/>
      <c r="L28"/>
      <c r="M28"/>
      <c r="N28"/>
    </row>
    <row r="29" spans="1:14">
      <c r="A29"/>
      <c r="B29"/>
      <c r="C29"/>
      <c r="D29"/>
      <c r="E29"/>
      <c r="F29"/>
      <c r="G29"/>
      <c r="H29"/>
      <c r="I29"/>
      <c r="J29"/>
      <c r="K29"/>
      <c r="L29"/>
      <c r="M29"/>
      <c r="N29"/>
    </row>
  </sheetData>
  <sheetProtection sheet="1" insertRows="0"/>
  <mergeCells count="1">
    <mergeCell ref="A2:G3"/>
  </mergeCells>
  <dataValidations count="1">
    <dataValidation type="list" allowBlank="1" showInputMessage="1" showErrorMessage="1" sqref="B5:B16" xr:uid="{4FCB6160-AF6A-40D3-926A-68B7F1C9DD3A}">
      <formula1>"Oes, Nac oes"</formula1>
    </dataValidation>
  </dataValidations>
  <pageMargins left="0.75" right="0.75" top="1" bottom="1" header="0.5" footer="0.5"/>
  <pageSetup paperSize="9" scale="94" fitToHeight="0" orientation="landscape" r:id="rId1"/>
  <headerFooter alignWithMargins="0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B57CC-05DA-43FF-972D-3A3F45C73589}">
  <sheetPr>
    <pageSetUpPr fitToPage="1"/>
  </sheetPr>
  <dimension ref="A1:P17"/>
  <sheetViews>
    <sheetView zoomScaleNormal="100" workbookViewId="0">
      <selection activeCell="D7" sqref="D7"/>
    </sheetView>
  </sheetViews>
  <sheetFormatPr defaultRowHeight="12.4"/>
  <cols>
    <col min="1" max="1" width="9.5703125" customWidth="1"/>
    <col min="2" max="2" width="15.5703125" customWidth="1"/>
    <col min="3" max="3" width="24" customWidth="1"/>
    <col min="4" max="4" width="34" customWidth="1"/>
    <col min="5" max="5" width="12.5703125" customWidth="1"/>
    <col min="6" max="6" width="15.7109375" customWidth="1"/>
    <col min="7" max="7" width="15.140625" customWidth="1"/>
    <col min="8" max="9" width="12.7109375" customWidth="1"/>
    <col min="16" max="16" width="0" hidden="1" customWidth="1"/>
  </cols>
  <sheetData>
    <row r="1" spans="1:16" ht="17.649999999999999">
      <c r="A1" s="14" t="s">
        <v>90</v>
      </c>
      <c r="B1" s="14"/>
      <c r="C1" s="15"/>
      <c r="D1" s="15"/>
      <c r="E1" s="16"/>
      <c r="F1" s="16"/>
      <c r="G1" s="16"/>
      <c r="H1" s="16"/>
      <c r="I1" s="16"/>
    </row>
    <row r="2" spans="1:16" ht="19.7" customHeight="1">
      <c r="A2" s="68" t="s">
        <v>91</v>
      </c>
      <c r="B2" s="42"/>
      <c r="C2" s="42"/>
      <c r="D2" s="42"/>
      <c r="E2" s="42"/>
      <c r="F2" s="42"/>
      <c r="G2" s="42"/>
      <c r="H2" s="42"/>
      <c r="I2" s="171"/>
    </row>
    <row r="3" spans="1:16" s="4" customFormat="1" ht="54.95" customHeight="1">
      <c r="A3" s="12" t="s">
        <v>92</v>
      </c>
      <c r="B3" s="92" t="s">
        <v>83</v>
      </c>
      <c r="C3" s="12" t="s">
        <v>93</v>
      </c>
      <c r="D3" s="13" t="s">
        <v>94</v>
      </c>
      <c r="E3" s="11" t="s">
        <v>95</v>
      </c>
      <c r="F3" s="89" t="s">
        <v>96</v>
      </c>
      <c r="G3" s="90" t="s">
        <v>97</v>
      </c>
      <c r="H3" s="90" t="s">
        <v>98</v>
      </c>
      <c r="I3" s="172" t="s">
        <v>99</v>
      </c>
      <c r="J3"/>
      <c r="K3"/>
      <c r="L3"/>
      <c r="M3"/>
      <c r="N3"/>
      <c r="O3"/>
      <c r="P3"/>
    </row>
    <row r="4" spans="1:16" ht="15" customHeight="1">
      <c r="A4" s="2"/>
      <c r="B4" s="2"/>
      <c r="C4" s="2"/>
      <c r="D4" s="2"/>
      <c r="E4" s="2"/>
      <c r="F4" s="3"/>
      <c r="G4" s="3"/>
      <c r="H4" s="3"/>
      <c r="I4" s="8"/>
      <c r="P4" t="s">
        <v>67</v>
      </c>
    </row>
    <row r="5" spans="1:16" ht="15" customHeight="1">
      <c r="A5" s="2"/>
      <c r="B5" s="2"/>
      <c r="C5" s="2"/>
      <c r="D5" s="2"/>
      <c r="E5" s="2"/>
      <c r="F5" s="3"/>
      <c r="G5" s="3"/>
      <c r="H5" s="3"/>
      <c r="I5" s="8"/>
      <c r="P5" t="s">
        <v>69</v>
      </c>
    </row>
    <row r="6" spans="1:16" ht="15" customHeight="1">
      <c r="A6" s="2"/>
      <c r="B6" s="2"/>
      <c r="C6" s="2"/>
      <c r="D6" s="2"/>
      <c r="E6" s="2"/>
      <c r="F6" s="3"/>
      <c r="G6" s="3"/>
      <c r="H6" s="3"/>
      <c r="I6" s="8"/>
      <c r="P6" t="s">
        <v>71</v>
      </c>
    </row>
    <row r="7" spans="1:16" ht="15" customHeight="1">
      <c r="A7" s="2"/>
      <c r="B7" s="2"/>
      <c r="C7" s="2"/>
      <c r="D7" s="2"/>
      <c r="E7" s="2"/>
      <c r="F7" s="3"/>
      <c r="G7" s="3"/>
      <c r="H7" s="3"/>
      <c r="I7" s="8"/>
      <c r="P7" t="s">
        <v>72</v>
      </c>
    </row>
    <row r="8" spans="1:16" ht="15" customHeight="1">
      <c r="A8" s="2"/>
      <c r="B8" s="2"/>
      <c r="C8" s="2"/>
      <c r="D8" s="2"/>
      <c r="E8" s="2"/>
      <c r="F8" s="3"/>
      <c r="G8" s="3"/>
      <c r="H8" s="3"/>
      <c r="I8" s="8"/>
      <c r="P8" t="s">
        <v>74</v>
      </c>
    </row>
    <row r="9" spans="1:16" ht="15" customHeight="1">
      <c r="A9" s="2"/>
      <c r="B9" s="2"/>
      <c r="C9" s="2"/>
      <c r="D9" s="2"/>
      <c r="E9" s="2"/>
      <c r="F9" s="3"/>
      <c r="G9" s="3"/>
      <c r="H9" s="3"/>
      <c r="I9" s="8"/>
      <c r="P9" t="s">
        <v>76</v>
      </c>
    </row>
    <row r="10" spans="1:16" ht="15" customHeight="1">
      <c r="A10" s="2"/>
      <c r="B10" s="2"/>
      <c r="C10" s="2"/>
      <c r="D10" s="2"/>
      <c r="E10" s="2"/>
      <c r="F10" s="3"/>
      <c r="G10" s="3"/>
      <c r="H10" s="3"/>
      <c r="I10" s="8"/>
      <c r="P10" t="s">
        <v>77</v>
      </c>
    </row>
    <row r="11" spans="1:16" ht="15" customHeight="1">
      <c r="A11" s="2"/>
      <c r="B11" s="2"/>
      <c r="C11" s="2"/>
      <c r="D11" s="2"/>
      <c r="E11" s="2"/>
      <c r="F11" s="3"/>
      <c r="G11" s="3"/>
      <c r="H11" s="3"/>
      <c r="I11" s="8"/>
      <c r="P11" t="s">
        <v>79</v>
      </c>
    </row>
    <row r="12" spans="1:16" ht="15" customHeight="1">
      <c r="A12" s="2"/>
      <c r="B12" s="2"/>
      <c r="C12" s="2"/>
      <c r="D12" s="2"/>
      <c r="E12" s="2"/>
      <c r="F12" s="3"/>
      <c r="G12" s="3"/>
      <c r="H12" s="3"/>
      <c r="I12" s="8"/>
      <c r="P12" t="s">
        <v>80</v>
      </c>
    </row>
    <row r="13" spans="1:16" ht="15" customHeight="1">
      <c r="A13" s="2"/>
      <c r="B13" s="2"/>
      <c r="C13" s="2"/>
      <c r="D13" s="2"/>
      <c r="E13" s="2"/>
      <c r="F13" s="3"/>
      <c r="G13" s="3"/>
      <c r="H13" s="3"/>
      <c r="I13" s="8"/>
    </row>
    <row r="14" spans="1:16" ht="15" customHeight="1">
      <c r="A14" s="2"/>
      <c r="B14" s="2"/>
      <c r="C14" s="2"/>
      <c r="D14" s="2"/>
      <c r="E14" s="2"/>
      <c r="F14" s="3"/>
      <c r="G14" s="3"/>
      <c r="H14" s="3"/>
      <c r="I14" s="8"/>
    </row>
    <row r="15" spans="1:16" ht="15" customHeight="1">
      <c r="A15" s="2"/>
      <c r="B15" s="2"/>
      <c r="C15" s="2"/>
      <c r="D15" s="2"/>
      <c r="E15" s="2"/>
      <c r="F15" s="3"/>
      <c r="G15" s="3"/>
      <c r="H15" s="3"/>
      <c r="I15" s="8"/>
    </row>
    <row r="16" spans="1:16" ht="16.350000000000001">
      <c r="A16" s="17"/>
      <c r="B16" s="18"/>
      <c r="C16" s="18"/>
      <c r="D16" s="18"/>
      <c r="E16" s="18"/>
      <c r="F16" s="18"/>
      <c r="G16" s="18"/>
      <c r="H16" s="25"/>
      <c r="I16" s="25"/>
    </row>
    <row r="17" spans="1:9" ht="16.350000000000001">
      <c r="A17" s="20"/>
      <c r="B17" s="21"/>
      <c r="C17" s="21"/>
      <c r="D17" s="21"/>
      <c r="E17" s="21"/>
      <c r="F17" s="21"/>
      <c r="G17" s="21"/>
      <c r="H17" s="22" t="s">
        <v>100</v>
      </c>
      <c r="I17" s="23">
        <f>(SUM(I4:I15))</f>
        <v>0</v>
      </c>
    </row>
  </sheetData>
  <sheetProtection sheet="1" insertRows="0"/>
  <dataValidations count="2">
    <dataValidation type="list" allowBlank="1" showInputMessage="1" showErrorMessage="1" sqref="E4:E15" xr:uid="{97466B04-0ABB-4C6A-B5A5-B309C48D9BBF}">
      <formula1>$P$4:$P$12</formula1>
    </dataValidation>
    <dataValidation type="list" allowBlank="1" showInputMessage="1" showErrorMessage="1" sqref="C4:C15" xr:uid="{F00C2B72-825D-49AE-9264-91633230671E}">
      <formula1>"Oes, Nac oes"</formula1>
    </dataValidation>
  </dataValidations>
  <pageMargins left="0.75" right="0.75" top="1" bottom="1" header="0.5" footer="0.5"/>
  <pageSetup paperSize="9" scale="94" fitToHeight="0" orientation="landscape" r:id="rId1"/>
  <headerFooter alignWithMargins="0">
    <oddFooter>Page &amp;P of 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CB60F05-C895-4E76-B1FE-BC69ED7F765C}">
          <x14:formula1>
            <xm:f>'Manylion y cyflenwr'!$A$5:$A$16</xm:f>
          </x14:formula1>
          <xm:sqref>B4:B5 B7:B15</xm:sqref>
        </x14:dataValidation>
        <x14:dataValidation type="list" showInputMessage="1" showErrorMessage="1" xr:uid="{1E85ED89-1C34-4048-A155-3570743C97A9}">
          <x14:formula1>
            <xm:f>'Manylion y cyflenwr'!$A$5:$A$16</xm:f>
          </x14:formula1>
          <xm:sqref>B6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23"/>
  <sheetViews>
    <sheetView zoomScaleNormal="100" workbookViewId="0">
      <selection activeCell="E10" sqref="E10"/>
    </sheetView>
  </sheetViews>
  <sheetFormatPr defaultRowHeight="12.4"/>
  <cols>
    <col min="1" max="1" width="11.42578125" customWidth="1"/>
    <col min="2" max="2" width="16" customWidth="1"/>
    <col min="3" max="3" width="55.140625" customWidth="1"/>
    <col min="4" max="4" width="17.42578125" customWidth="1"/>
    <col min="5" max="5" width="25" customWidth="1"/>
    <col min="6" max="6" width="24.5703125" customWidth="1"/>
  </cols>
  <sheetData>
    <row r="1" spans="1:13" ht="17.649999999999999">
      <c r="A1" s="147" t="s">
        <v>101</v>
      </c>
      <c r="B1" s="14"/>
      <c r="C1" s="14"/>
      <c r="D1" s="15"/>
      <c r="E1" s="16"/>
      <c r="F1" s="39"/>
    </row>
    <row r="2" spans="1:13" ht="20.45" customHeight="1">
      <c r="A2" s="148" t="s">
        <v>102</v>
      </c>
      <c r="B2" s="1"/>
      <c r="C2" s="149"/>
      <c r="F2" s="36"/>
    </row>
    <row r="3" spans="1:13" s="1" customFormat="1" ht="22.35" customHeight="1">
      <c r="A3" s="167" t="s">
        <v>103</v>
      </c>
      <c r="B3" s="165"/>
      <c r="C3" s="168"/>
      <c r="D3" s="169"/>
      <c r="E3" s="150"/>
      <c r="F3" s="40"/>
    </row>
    <row r="4" spans="1:13" ht="17.649999999999999" customHeight="1">
      <c r="A4" s="259" t="s">
        <v>104</v>
      </c>
      <c r="B4" s="260"/>
      <c r="C4" s="260"/>
      <c r="D4" s="260"/>
      <c r="E4" s="260"/>
      <c r="F4" s="261"/>
    </row>
    <row r="5" spans="1:13" ht="18.399999999999999" customHeight="1">
      <c r="A5" s="259"/>
      <c r="B5" s="260"/>
      <c r="C5" s="260"/>
      <c r="D5" s="260"/>
      <c r="E5" s="260"/>
      <c r="F5" s="261"/>
    </row>
    <row r="6" spans="1:13" s="4" customFormat="1" ht="48.95" customHeight="1">
      <c r="A6" s="11" t="s">
        <v>92</v>
      </c>
      <c r="B6" s="11" t="s">
        <v>83</v>
      </c>
      <c r="C6" s="11" t="s">
        <v>94</v>
      </c>
      <c r="D6" s="11" t="s">
        <v>95</v>
      </c>
      <c r="E6" s="10" t="s">
        <v>105</v>
      </c>
      <c r="F6" s="41" t="s">
        <v>106</v>
      </c>
      <c r="G6"/>
      <c r="H6"/>
      <c r="I6"/>
      <c r="J6"/>
      <c r="K6"/>
      <c r="L6"/>
      <c r="M6"/>
    </row>
    <row r="7" spans="1:13" ht="15" customHeight="1">
      <c r="A7" s="2"/>
      <c r="B7" s="2"/>
      <c r="C7" s="2"/>
      <c r="D7" s="2"/>
      <c r="E7" s="3"/>
      <c r="F7" s="9"/>
    </row>
    <row r="8" spans="1:13" ht="15" customHeight="1">
      <c r="A8" s="2"/>
      <c r="B8" s="2"/>
      <c r="D8" s="2"/>
      <c r="E8" s="3"/>
      <c r="F8" s="9"/>
    </row>
    <row r="9" spans="1:13" ht="15" customHeight="1">
      <c r="A9" s="2"/>
      <c r="B9" s="2"/>
      <c r="C9" s="2"/>
      <c r="D9" s="2"/>
      <c r="E9" s="3"/>
      <c r="F9" s="9"/>
    </row>
    <row r="10" spans="1:13" ht="15" customHeight="1">
      <c r="A10" s="2"/>
      <c r="B10" s="2"/>
      <c r="C10" s="2"/>
      <c r="D10" s="2"/>
      <c r="E10" s="3"/>
      <c r="F10" s="9"/>
    </row>
    <row r="11" spans="1:13" ht="15" customHeight="1">
      <c r="A11" s="2"/>
      <c r="B11" s="2"/>
      <c r="C11" s="2"/>
      <c r="D11" s="2"/>
      <c r="E11" s="3"/>
      <c r="F11" s="9"/>
    </row>
    <row r="12" spans="1:13" ht="15" customHeight="1">
      <c r="A12" s="2"/>
      <c r="B12" s="2"/>
      <c r="C12" s="2"/>
      <c r="D12" s="2"/>
      <c r="E12" s="3"/>
      <c r="F12" s="9"/>
    </row>
    <row r="13" spans="1:13" ht="15" customHeight="1">
      <c r="A13" s="2"/>
      <c r="B13" s="2"/>
      <c r="C13" s="2"/>
      <c r="D13" s="2"/>
      <c r="E13" s="3"/>
      <c r="F13" s="9"/>
    </row>
    <row r="14" spans="1:13" ht="15" customHeight="1">
      <c r="A14" s="2"/>
      <c r="B14" s="2"/>
      <c r="C14" s="2"/>
      <c r="D14" s="2"/>
      <c r="E14" s="3"/>
      <c r="F14" s="9"/>
    </row>
    <row r="15" spans="1:13" ht="15" customHeight="1">
      <c r="A15" s="2"/>
      <c r="B15" s="2"/>
      <c r="C15" s="2"/>
      <c r="D15" s="2"/>
      <c r="E15" s="3"/>
      <c r="F15" s="9"/>
    </row>
    <row r="16" spans="1:13" ht="15" customHeight="1">
      <c r="A16" s="2"/>
      <c r="B16" s="2"/>
      <c r="C16" s="2"/>
      <c r="D16" s="2"/>
      <c r="E16" s="3"/>
      <c r="F16" s="9"/>
    </row>
    <row r="17" spans="1:6" ht="15" customHeight="1">
      <c r="A17" s="2"/>
      <c r="B17" s="2"/>
      <c r="C17" s="2"/>
      <c r="D17" s="2"/>
      <c r="E17" s="3"/>
      <c r="F17" s="9"/>
    </row>
    <row r="18" spans="1:6" ht="15" customHeight="1">
      <c r="A18" s="2"/>
      <c r="B18" s="2"/>
      <c r="C18" s="2"/>
      <c r="D18" s="2"/>
      <c r="E18" s="3"/>
      <c r="F18" s="9"/>
    </row>
    <row r="19" spans="1:6" ht="15" customHeight="1">
      <c r="A19" s="18"/>
      <c r="B19" s="18"/>
      <c r="C19" s="18"/>
      <c r="D19" s="18"/>
      <c r="E19" s="18"/>
      <c r="F19" s="18"/>
    </row>
    <row r="20" spans="1:6" ht="15.4">
      <c r="A20" s="26"/>
      <c r="B20" s="19"/>
      <c r="C20" s="19"/>
      <c r="D20" s="19"/>
      <c r="E20" s="27" t="s">
        <v>100</v>
      </c>
      <c r="F20" s="28">
        <f>SUM(F7:F18)</f>
        <v>0</v>
      </c>
    </row>
    <row r="21" spans="1:6">
      <c r="F21" s="36"/>
    </row>
    <row r="22" spans="1:6">
      <c r="A22" t="s">
        <v>107</v>
      </c>
      <c r="F22" s="36"/>
    </row>
    <row r="23" spans="1:6">
      <c r="A23" s="37"/>
      <c r="B23" s="37"/>
      <c r="C23" s="37"/>
      <c r="D23" s="37"/>
      <c r="E23" s="37"/>
      <c r="F23" s="38"/>
    </row>
  </sheetData>
  <sheetProtection sheet="1" insertRows="0"/>
  <mergeCells count="1">
    <mergeCell ref="A4:F5"/>
  </mergeCells>
  <hyperlinks>
    <hyperlink ref="A3" r:id="rId1" xr:uid="{88B12625-048B-4713-878B-A413FEB842AF}"/>
  </hyperlinks>
  <pageMargins left="0.75" right="0.75" top="1" bottom="1" header="0.5" footer="0.5"/>
  <pageSetup paperSize="9" scale="94" orientation="landscape" r:id="rId2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6D77F8A-4841-4D6D-8681-002E53CF45F9}">
          <x14:formula1>
            <xm:f>'Manylion y cyflenwr'!$A$5:$A$16</xm:f>
          </x14:formula1>
          <xm:sqref>B7:B18</xm:sqref>
        </x14:dataValidation>
        <x14:dataValidation type="list" allowBlank="1" showInputMessage="1" showErrorMessage="1" xr:uid="{5497D927-77EB-423E-A4D2-A167E37BEE7A}">
          <x14:formula1>
            <xm:f>'Taliadau a wnaed'!$P$4:$P$12</xm:f>
          </x14:formula1>
          <xm:sqref>D7:D18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9"/>
  <sheetViews>
    <sheetView zoomScaleNormal="100" workbookViewId="0">
      <selection activeCell="B10" sqref="B10"/>
    </sheetView>
  </sheetViews>
  <sheetFormatPr defaultRowHeight="12.4"/>
  <cols>
    <col min="1" max="1" width="9.42578125" customWidth="1"/>
    <col min="2" max="2" width="16.5703125" customWidth="1"/>
    <col min="3" max="3" width="28.7109375" customWidth="1"/>
    <col min="4" max="4" width="12.140625" customWidth="1"/>
    <col min="5" max="5" width="29.5703125" customWidth="1"/>
    <col min="6" max="6" width="16.85546875" customWidth="1"/>
    <col min="7" max="7" width="13.140625" customWidth="1"/>
    <col min="8" max="8" width="14.85546875" customWidth="1"/>
  </cols>
  <sheetData>
    <row r="1" spans="1:10" ht="17.649999999999999">
      <c r="A1" s="14" t="s">
        <v>108</v>
      </c>
      <c r="B1" s="14"/>
      <c r="C1" s="15"/>
      <c r="D1" s="15"/>
      <c r="E1" s="16"/>
      <c r="F1" s="16"/>
      <c r="G1" s="16"/>
      <c r="H1" s="39"/>
    </row>
    <row r="2" spans="1:10" ht="15">
      <c r="A2" s="1" t="s">
        <v>109</v>
      </c>
      <c r="B2" s="1"/>
      <c r="H2" s="36"/>
      <c r="I2" s="1"/>
      <c r="J2" s="1"/>
    </row>
    <row r="3" spans="1:10" s="169" customFormat="1" ht="16.899999999999999" customHeight="1">
      <c r="A3" s="166" t="s">
        <v>103</v>
      </c>
      <c r="B3" s="166"/>
      <c r="H3" s="170"/>
    </row>
    <row r="4" spans="1:10" ht="20.100000000000001" customHeight="1">
      <c r="A4" s="69" t="s">
        <v>91</v>
      </c>
      <c r="B4" s="69"/>
      <c r="H4" s="36"/>
    </row>
    <row r="5" spans="1:10" s="4" customFormat="1" ht="46.35">
      <c r="A5" s="35" t="s">
        <v>92</v>
      </c>
      <c r="B5" s="35" t="s">
        <v>83</v>
      </c>
      <c r="C5" s="35" t="s">
        <v>94</v>
      </c>
      <c r="D5" s="35" t="s">
        <v>95</v>
      </c>
      <c r="E5" s="35" t="s">
        <v>110</v>
      </c>
      <c r="F5" s="94" t="s">
        <v>96</v>
      </c>
      <c r="G5" s="93" t="s">
        <v>111</v>
      </c>
      <c r="H5" s="95" t="s">
        <v>99</v>
      </c>
    </row>
    <row r="6" spans="1:10" ht="15" customHeight="1">
      <c r="A6" s="2"/>
      <c r="B6" s="2"/>
      <c r="C6" s="2"/>
      <c r="D6" s="2"/>
      <c r="E6" s="6"/>
      <c r="F6" s="3"/>
      <c r="G6" s="3"/>
      <c r="H6" s="8"/>
    </row>
    <row r="7" spans="1:10" ht="15" customHeight="1">
      <c r="A7" s="2"/>
      <c r="B7" s="2"/>
      <c r="C7" s="2"/>
      <c r="D7" s="2"/>
      <c r="E7" s="6"/>
      <c r="F7" s="3"/>
      <c r="G7" s="3"/>
      <c r="H7" s="8"/>
    </row>
    <row r="8" spans="1:10" ht="15" customHeight="1">
      <c r="A8" s="2"/>
      <c r="B8" s="2"/>
      <c r="C8" s="2"/>
      <c r="D8" s="2"/>
      <c r="E8" s="6"/>
      <c r="F8" s="3"/>
      <c r="G8" s="3"/>
      <c r="H8" s="8"/>
    </row>
    <row r="9" spans="1:10" ht="15" customHeight="1">
      <c r="A9" s="2"/>
      <c r="B9" s="2"/>
      <c r="C9" s="2"/>
      <c r="D9" s="2"/>
      <c r="E9" s="6"/>
      <c r="F9" s="3"/>
      <c r="G9" s="3"/>
      <c r="H9" s="8"/>
    </row>
    <row r="10" spans="1:10" ht="15" customHeight="1">
      <c r="A10" s="2"/>
      <c r="B10" s="2"/>
      <c r="C10" s="2"/>
      <c r="D10" s="2"/>
      <c r="E10" s="6"/>
      <c r="F10" s="3"/>
      <c r="G10" s="3"/>
      <c r="H10" s="8"/>
    </row>
    <row r="11" spans="1:10" ht="15" customHeight="1">
      <c r="A11" s="2"/>
      <c r="B11" s="2"/>
      <c r="C11" s="2"/>
      <c r="D11" s="2"/>
      <c r="E11" s="6"/>
      <c r="F11" s="3"/>
      <c r="G11" s="3"/>
      <c r="H11" s="8"/>
    </row>
    <row r="12" spans="1:10" ht="15" customHeight="1">
      <c r="A12" s="2"/>
      <c r="B12" s="2"/>
      <c r="C12" s="2"/>
      <c r="D12" s="2"/>
      <c r="E12" s="6"/>
      <c r="F12" s="3"/>
      <c r="G12" s="3"/>
      <c r="H12" s="8"/>
    </row>
    <row r="13" spans="1:10" ht="15" customHeight="1">
      <c r="A13" s="2"/>
      <c r="B13" s="2"/>
      <c r="C13" s="2"/>
      <c r="D13" s="2"/>
      <c r="E13" s="6"/>
      <c r="F13" s="3"/>
      <c r="G13" s="3"/>
      <c r="H13" s="8"/>
    </row>
    <row r="14" spans="1:10" ht="15" customHeight="1">
      <c r="A14" s="2"/>
      <c r="B14" s="2"/>
      <c r="C14" s="2"/>
      <c r="D14" s="2"/>
      <c r="E14" s="6"/>
      <c r="F14" s="3"/>
      <c r="G14" s="3"/>
      <c r="H14" s="8"/>
    </row>
    <row r="15" spans="1:10" ht="15" customHeight="1">
      <c r="A15" s="2"/>
      <c r="B15" s="2"/>
      <c r="C15" s="2"/>
      <c r="D15" s="2"/>
      <c r="E15" s="6"/>
      <c r="F15" s="3"/>
      <c r="G15" s="3"/>
      <c r="H15" s="8"/>
    </row>
    <row r="16" spans="1:10" ht="15" customHeight="1">
      <c r="A16" s="2"/>
      <c r="B16" s="2"/>
      <c r="C16" s="2"/>
      <c r="D16" s="2"/>
      <c r="E16" s="6"/>
      <c r="F16" s="3"/>
      <c r="G16" s="3"/>
      <c r="H16" s="8"/>
    </row>
    <row r="17" spans="1:8" ht="15" customHeight="1">
      <c r="A17" s="2"/>
      <c r="B17" s="2"/>
      <c r="C17" s="2"/>
      <c r="D17" s="2"/>
      <c r="E17" s="6"/>
      <c r="F17" s="3"/>
      <c r="G17" s="3"/>
      <c r="H17" s="8"/>
    </row>
    <row r="18" spans="1:8" ht="15" customHeight="1">
      <c r="A18" s="18"/>
      <c r="B18" s="18"/>
      <c r="C18" s="18"/>
      <c r="D18" s="18"/>
      <c r="E18" s="18"/>
      <c r="F18" s="18"/>
      <c r="G18" s="18"/>
      <c r="H18" s="18"/>
    </row>
    <row r="19" spans="1:8" ht="15.4">
      <c r="A19" s="20"/>
      <c r="B19" s="21"/>
      <c r="C19" s="21"/>
      <c r="D19" s="21"/>
      <c r="E19" s="21"/>
      <c r="F19" s="29"/>
      <c r="G19" s="27" t="s">
        <v>100</v>
      </c>
      <c r="H19" s="28">
        <f>SUM(H6:H17)</f>
        <v>0</v>
      </c>
    </row>
  </sheetData>
  <sheetProtection sheet="1" insertRows="0"/>
  <hyperlinks>
    <hyperlink ref="A3" r:id="rId1" xr:uid="{32D3945F-EA66-4CB0-B4B6-246D691460FF}"/>
  </hyperlinks>
  <pageMargins left="0.75" right="0.75" top="1" bottom="1" header="0.5" footer="0.5"/>
  <pageSetup paperSize="9" scale="95" fitToHeight="0" orientation="landscape" r:id="rId2"/>
  <headerFooter alignWithMargins="0">
    <oddFooter>Page &amp;P of 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E69B6B5-13FE-4E27-978C-69D1E92D1DF7}">
          <x14:formula1>
            <xm:f>'Manylion y cyflenwr'!$A$5:$A$16</xm:f>
          </x14:formula1>
          <xm:sqref>B6:B17</xm:sqref>
        </x14:dataValidation>
        <x14:dataValidation type="list" allowBlank="1" showInputMessage="1" showErrorMessage="1" xr:uid="{DEAEA4F5-00BE-4700-A79F-128E123125CC}">
          <x14:formula1>
            <xm:f>'Taliadau a wnaed'!$P$4:$P$12</xm:f>
          </x14:formula1>
          <xm:sqref>D6:D17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O19"/>
  <sheetViews>
    <sheetView zoomScaleNormal="100" workbookViewId="0">
      <selection activeCell="C24" sqref="C24"/>
    </sheetView>
  </sheetViews>
  <sheetFormatPr defaultRowHeight="12.4"/>
  <cols>
    <col min="1" max="1" width="11.5703125" customWidth="1"/>
    <col min="2" max="2" width="13.85546875" customWidth="1"/>
    <col min="3" max="3" width="31.42578125" customWidth="1"/>
    <col min="4" max="4" width="12.140625" customWidth="1"/>
    <col min="5" max="5" width="29.5703125" customWidth="1"/>
    <col min="6" max="6" width="18.140625" customWidth="1"/>
    <col min="7" max="7" width="13.140625" customWidth="1"/>
    <col min="8" max="8" width="17.7109375" customWidth="1"/>
  </cols>
  <sheetData>
    <row r="1" spans="1:15" ht="17.649999999999999">
      <c r="A1" s="14" t="s">
        <v>112</v>
      </c>
      <c r="B1" s="15"/>
      <c r="C1" s="15"/>
      <c r="D1" s="15"/>
      <c r="E1" s="16"/>
      <c r="F1" s="16"/>
      <c r="G1" s="16"/>
      <c r="H1" s="39"/>
    </row>
    <row r="2" spans="1:15" ht="15">
      <c r="A2" s="1" t="s">
        <v>113</v>
      </c>
      <c r="H2" s="36"/>
    </row>
    <row r="3" spans="1:15" s="169" customFormat="1" ht="19.7" customHeight="1">
      <c r="A3" s="166" t="s">
        <v>114</v>
      </c>
      <c r="H3" s="170"/>
    </row>
    <row r="4" spans="1:15" ht="21.4" customHeight="1">
      <c r="A4" s="69" t="s">
        <v>91</v>
      </c>
      <c r="H4" s="36"/>
    </row>
    <row r="5" spans="1:15" s="4" customFormat="1" ht="46.35">
      <c r="A5" s="35" t="s">
        <v>92</v>
      </c>
      <c r="B5" s="35" t="s">
        <v>83</v>
      </c>
      <c r="C5" s="35" t="s">
        <v>94</v>
      </c>
      <c r="D5" s="35" t="s">
        <v>95</v>
      </c>
      <c r="E5" s="35" t="s">
        <v>115</v>
      </c>
      <c r="F5" s="89" t="s">
        <v>96</v>
      </c>
      <c r="G5" s="93" t="s">
        <v>111</v>
      </c>
      <c r="H5" s="95" t="s">
        <v>99</v>
      </c>
      <c r="I5"/>
      <c r="J5"/>
      <c r="K5"/>
      <c r="L5"/>
      <c r="M5"/>
      <c r="N5"/>
      <c r="O5"/>
    </row>
    <row r="6" spans="1:15" ht="15" customHeight="1">
      <c r="A6" s="2"/>
      <c r="B6" s="2"/>
      <c r="C6" s="2"/>
      <c r="D6" s="2"/>
      <c r="E6" s="6"/>
      <c r="F6" s="3"/>
      <c r="G6" s="3"/>
      <c r="H6" s="8"/>
    </row>
    <row r="7" spans="1:15" ht="15" customHeight="1">
      <c r="A7" s="2"/>
      <c r="B7" s="2"/>
      <c r="C7" s="2"/>
      <c r="D7" s="2"/>
      <c r="E7" s="6"/>
      <c r="F7" s="3"/>
      <c r="G7" s="3"/>
      <c r="H7" s="8"/>
    </row>
    <row r="8" spans="1:15" ht="15" customHeight="1">
      <c r="A8" s="2"/>
      <c r="B8" s="2"/>
      <c r="C8" s="2"/>
      <c r="D8" s="2"/>
      <c r="E8" s="6"/>
      <c r="F8" s="3"/>
      <c r="G8" s="3"/>
      <c r="H8" s="8"/>
    </row>
    <row r="9" spans="1:15" ht="15" customHeight="1">
      <c r="A9" s="2"/>
      <c r="B9" s="2"/>
      <c r="C9" s="2"/>
      <c r="D9" s="2"/>
      <c r="E9" s="6"/>
      <c r="F9" s="3"/>
      <c r="G9" s="3"/>
      <c r="H9" s="8"/>
    </row>
    <row r="10" spans="1:15" ht="15" customHeight="1">
      <c r="A10" s="2"/>
      <c r="B10" s="2"/>
      <c r="C10" s="2"/>
      <c r="D10" s="2"/>
      <c r="E10" s="6"/>
      <c r="F10" s="3"/>
      <c r="G10" s="3"/>
      <c r="H10" s="8"/>
    </row>
    <row r="11" spans="1:15" ht="15" customHeight="1">
      <c r="A11" s="2"/>
      <c r="B11" s="2"/>
      <c r="C11" s="2"/>
      <c r="D11" s="2"/>
      <c r="E11" s="6"/>
      <c r="F11" s="3"/>
      <c r="G11" s="3"/>
      <c r="H11" s="8"/>
    </row>
    <row r="12" spans="1:15" ht="15" customHeight="1">
      <c r="A12" s="2"/>
      <c r="B12" s="2"/>
      <c r="C12" s="2"/>
      <c r="D12" s="2"/>
      <c r="E12" s="6"/>
      <c r="F12" s="3"/>
      <c r="G12" s="3"/>
      <c r="H12" s="8"/>
    </row>
    <row r="13" spans="1:15" ht="15" customHeight="1">
      <c r="A13" s="2"/>
      <c r="B13" s="2"/>
      <c r="C13" s="2"/>
      <c r="D13" s="2"/>
      <c r="E13" s="6"/>
      <c r="F13" s="3"/>
      <c r="G13" s="3"/>
      <c r="H13" s="8"/>
    </row>
    <row r="14" spans="1:15" ht="15" customHeight="1">
      <c r="A14" s="2"/>
      <c r="B14" s="2"/>
      <c r="C14" s="2"/>
      <c r="D14" s="2"/>
      <c r="E14" s="6"/>
      <c r="F14" s="3"/>
      <c r="G14" s="3"/>
      <c r="H14" s="8"/>
    </row>
    <row r="15" spans="1:15" ht="15" customHeight="1">
      <c r="A15" s="2"/>
      <c r="B15" s="2"/>
      <c r="C15" s="2"/>
      <c r="D15" s="2"/>
      <c r="E15" s="6"/>
      <c r="F15" s="3"/>
      <c r="G15" s="3"/>
      <c r="H15" s="8"/>
    </row>
    <row r="16" spans="1:15" ht="15" customHeight="1">
      <c r="A16" s="2"/>
      <c r="B16" s="2"/>
      <c r="C16" s="2"/>
      <c r="D16" s="2"/>
      <c r="E16" s="6"/>
      <c r="F16" s="3"/>
      <c r="G16" s="3"/>
      <c r="H16" s="8"/>
    </row>
    <row r="17" spans="1:8" ht="15" customHeight="1">
      <c r="A17" s="32"/>
      <c r="B17" s="2"/>
      <c r="C17" s="32"/>
      <c r="D17" s="2"/>
      <c r="E17" s="33"/>
      <c r="F17" s="34"/>
      <c r="G17" s="34"/>
      <c r="H17" s="24"/>
    </row>
    <row r="18" spans="1:8" ht="15" customHeight="1">
      <c r="A18" s="19"/>
      <c r="B18" s="19"/>
      <c r="C18" s="19"/>
      <c r="D18" s="19"/>
      <c r="E18" s="19"/>
      <c r="F18" s="19"/>
      <c r="G18" s="19"/>
      <c r="H18" s="19"/>
    </row>
    <row r="19" spans="1:8" ht="15.4">
      <c r="A19" s="20"/>
      <c r="B19" s="21"/>
      <c r="C19" s="21"/>
      <c r="D19" s="21"/>
      <c r="E19" s="30"/>
      <c r="F19" s="30"/>
      <c r="G19" s="31" t="s">
        <v>100</v>
      </c>
      <c r="H19" s="28">
        <f>SUM(H6:H17)</f>
        <v>0</v>
      </c>
    </row>
  </sheetData>
  <sheetProtection sheet="1" insertRows="0"/>
  <hyperlinks>
    <hyperlink ref="A3" r:id="rId1" xr:uid="{44ACF213-86E8-4A48-A54C-9FE69BE648C5}"/>
  </hyperlinks>
  <pageMargins left="0.75" right="0.75" top="1" bottom="1" header="0.5" footer="0.5"/>
  <pageSetup paperSize="9" scale="92" fitToHeight="0" orientation="landscape" r:id="rId2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57B45EF-6F6C-4C03-BCD2-058FB3494CD5}">
          <x14:formula1>
            <xm:f>'Manylion y cyflenwr'!$A$5:$A$16</xm:f>
          </x14:formula1>
          <xm:sqref>B6:B17</xm:sqref>
        </x14:dataValidation>
        <x14:dataValidation type="list" allowBlank="1" showInputMessage="1" showErrorMessage="1" xr:uid="{DE49136A-137D-46B8-AACD-0D1361BB68C5}">
          <x14:formula1>
            <xm:f>'Taliadau a wnaed'!$P$4:$P$12</xm:f>
          </x14:formula1>
          <xm:sqref>D6:D17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c73922b-ee12-4d47-9fe9-79c993e89b0c">
      <Value>91</Value>
      <Value>81</Value>
      <Value>100</Value>
      <Value>85</Value>
      <Value>147</Value>
    </TaxCatchAll>
    <lcf76f155ced4ddcb4097134ff3c332f xmlns="984048cf-b157-4c76-ab9d-17fdbae6ccd2">
      <Terms xmlns="http://schemas.microsoft.com/office/infopath/2007/PartnerControls"/>
    </lcf76f155ced4ddcb4097134ff3c332f>
    <p86ee3f40e994703aa652c4a83bf2012 xmlns="984048cf-b157-4c76-ab9d-17fdbae6ccd2">
      <Terms xmlns="http://schemas.microsoft.com/office/infopath/2007/PartnerControls">
        <TermInfo xmlns="http://schemas.microsoft.com/office/infopath/2007/PartnerControls">
          <TermName xmlns="http://schemas.microsoft.com/office/infopath/2007/PartnerControls">Political party</TermName>
          <TermId xmlns="http://schemas.microsoft.com/office/infopath/2007/PartnerControls">4addcbaa-5def-4df5-b87b-b7cdf532af1d</TermId>
        </TermInfo>
      </Terms>
    </p86ee3f40e994703aa652c4a83bf2012>
    <c81ad1651dae40d7a7841238113abca6 xmlns="984048cf-b157-4c76-ab9d-17fdbae6ccd2">
      <Terms xmlns="http://schemas.microsoft.com/office/infopath/2007/PartnerControls">
        <TermInfo xmlns="http://schemas.microsoft.com/office/infopath/2007/PartnerControls">
          <TermName xmlns="http://schemas.microsoft.com/office/infopath/2007/PartnerControls">Wales</TermName>
          <TermId xmlns="http://schemas.microsoft.com/office/infopath/2007/PartnerControls">067e2ff8-581f-4d30-81c0-e3b3fe8fc8a2</TermId>
        </TermInfo>
      </Terms>
    </c81ad1651dae40d7a7841238113abca6>
    <m4458c32a9514596a6b09d15e330dc6e xmlns="984048cf-b157-4c76-ab9d-17fdbae6ccd2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Spending Return</TermName>
          <TermId xmlns="http://schemas.microsoft.com/office/infopath/2007/PartnerControls">fec22230-5816-4397-b39c-8dc627aeff5e</TermId>
        </TermInfo>
        <TermInfo xmlns="http://schemas.microsoft.com/office/infopath/2007/PartnerControls">
          <TermName xmlns="http://schemas.microsoft.com/office/infopath/2007/PartnerControls">Senedd</TermName>
          <TermId xmlns="http://schemas.microsoft.com/office/infopath/2007/PartnerControls">4932be8b-116f-4624-84a2-9e04dce34ffe</TermId>
        </TermInfo>
      </Terms>
    </m4458c32a9514596a6b09d15e330dc6e>
    <ka0a6e2323e540eb9726d31cf5edf829 xmlns="984048cf-b157-4c76-ab9d-17fdbae6ccd2">
      <Terms xmlns="http://schemas.microsoft.com/office/infopath/2007/PartnerControls">
        <TermInfo xmlns="http://schemas.microsoft.com/office/infopath/2007/PartnerControls">
          <TermName xmlns="http://schemas.microsoft.com/office/infopath/2007/PartnerControls">Welsh</TermName>
          <TermId xmlns="http://schemas.microsoft.com/office/infopath/2007/PartnerControls">dbe16d4b-5822-448c-a507-1aca19780599</TermId>
        </TermInfo>
      </Terms>
    </ka0a6e2323e540eb9726d31cf5edf829>
    <Language_x0020__x0028_EA_x0029_ xmlns="fc73922b-ee12-4d47-9fe9-79c993e89b0c">Welsh</Language_x0020__x0028_EA_x0029_>
    <Guidance_x0020_type xmlns="984048cf-b157-4c76-ab9d-17fdbae6ccd2">Forms</Guidance_x0020_type>
    <_dlc_DocId xmlns="fc73922b-ee12-4d47-9fe9-79c993e89b0c">ECHRS-1807485911-1270</_dlc_DocId>
    <_dlc_DocIdUrl xmlns="fc73922b-ee12-4d47-9fe9-79c993e89b0c">
      <Url>https://electoralcommissionorguk.sharepoint.com/teams/CT_RG/_layouts/15/DocIdRedir.aspx?ID=ECHRS-1807485911-1270</Url>
      <Description>ECHRS-1807485911-1270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6806A200EEDF4FBF96431200787B80" ma:contentTypeVersion="25" ma:contentTypeDescription="Create a new document." ma:contentTypeScope="" ma:versionID="dc95582275e197972ec7edfbe5c1ab6e">
  <xsd:schema xmlns:xsd="http://www.w3.org/2001/XMLSchema" xmlns:xs="http://www.w3.org/2001/XMLSchema" xmlns:p="http://schemas.microsoft.com/office/2006/metadata/properties" xmlns:ns2="fc73922b-ee12-4d47-9fe9-79c993e89b0c" xmlns:ns3="984048cf-b157-4c76-ab9d-17fdbae6ccd2" targetNamespace="http://schemas.microsoft.com/office/2006/metadata/properties" ma:root="true" ma:fieldsID="ce79a8dd5a77a6a4677a332b988d059e" ns2:_="" ns3:_="">
    <xsd:import namespace="fc73922b-ee12-4d47-9fe9-79c993e89b0c"/>
    <xsd:import namespace="984048cf-b157-4c76-ab9d-17fdbae6ccd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Language_x0020__x0028_EA_x0029_"/>
                <xsd:element ref="ns3:Guidance_x0020_type"/>
                <xsd:element ref="ns3:p86ee3f40e994703aa652c4a83bf2012" minOccurs="0"/>
                <xsd:element ref="ns3:m4458c32a9514596a6b09d15e330dc6e" minOccurs="0"/>
                <xsd:element ref="ns3:c81ad1651dae40d7a7841238113abca6" minOccurs="0"/>
                <xsd:element ref="ns3:ka0a6e2323e540eb9726d31cf5edf829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2:SharedWithUsers" minOccurs="0"/>
                <xsd:element ref="ns2:SharedWithDetail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73922b-ee12-4d47-9fe9-79c993e89b0c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Language_x0020__x0028_EA_x0029_" ma:index="7" ma:displayName="Language (EA)" ma:default="English" ma:format="Dropdown" ma:internalName="Language_x0020__x0028_EA_x0029_" ma:readOnly="false">
      <xsd:simpleType>
        <xsd:restriction base="dms:Choice">
          <xsd:enumeration value="English"/>
          <xsd:enumeration value="Welsh"/>
        </xsd:restriction>
      </xsd:simpleType>
    </xsd:element>
    <xsd:element name="TaxCatchAll" ma:index="21" nillable="true" ma:displayName="Taxonomy Catch All Column" ma:hidden="true" ma:list="{6a46d2b1-ce04-439c-8c37-4f489dc377f6}" ma:internalName="TaxCatchAll" ma:showField="CatchAllData" ma:web="fc73922b-ee12-4d47-9fe9-79c993e89b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4048cf-b157-4c76-ab9d-17fdbae6ccd2" elementFormDefault="qualified">
    <xsd:import namespace="http://schemas.microsoft.com/office/2006/documentManagement/types"/>
    <xsd:import namespace="http://schemas.microsoft.com/office/infopath/2007/PartnerControls"/>
    <xsd:element name="Guidance_x0020_type" ma:index="8" ma:displayName="Guidance type" ma:format="Dropdown" ma:internalName="Guidance_x0020_type" ma:readOnly="false">
      <xsd:simpleType>
        <xsd:restriction base="dms:Choice">
          <xsd:enumeration value="Core guidance"/>
          <xsd:enumeration value="Forms"/>
          <xsd:enumeration value="Team resource"/>
        </xsd:restriction>
      </xsd:simpleType>
    </xsd:element>
    <xsd:element name="p86ee3f40e994703aa652c4a83bf2012" ma:index="10" ma:taxonomy="true" ma:internalName="p86ee3f40e994703aa652c4a83bf2012" ma:taxonomyFieldName="Audience" ma:displayName="Audience" ma:readOnly="false" ma:default="" ma:fieldId="{986ee3f4-0e99-4703-aa65-2c4a83bf2012}" ma:taxonomyMulti="true" ma:sspId="7c0fde62-7cba-4014-acb1-76457a673074" ma:termSetId="e2ae87d3-055b-49a2-9bfa-d4aff6b27ed1" ma:anchorId="1dc8212b-b045-42a0-9cfb-ad3d02a95783" ma:open="false" ma:isKeyword="false">
      <xsd:complexType>
        <xsd:sequence>
          <xsd:element ref="pc:Terms" minOccurs="0" maxOccurs="1"/>
        </xsd:sequence>
      </xsd:complexType>
    </xsd:element>
    <xsd:element name="m4458c32a9514596a6b09d15e330dc6e" ma:index="12" ma:taxonomy="true" ma:internalName="m4458c32a9514596a6b09d15e330dc6e" ma:taxonomyFieldName="Event_x0020__x002f__x0020_circumstance" ma:displayName="Event / circumstance" ma:readOnly="false" ma:fieldId="{64458c32-a951-4596-a6b0-9d15e330dc6e}" ma:taxonomyMulti="true" ma:sspId="7c0fde62-7cba-4014-acb1-76457a673074" ma:termSetId="22883ab1-20fa-409f-82a0-6cdff8d70e8a" ma:anchorId="96926345-9dd2-46c3-b6c9-10dc0974705a" ma:open="false" ma:isKeyword="false">
      <xsd:complexType>
        <xsd:sequence>
          <xsd:element ref="pc:Terms" minOccurs="0" maxOccurs="1"/>
        </xsd:sequence>
      </xsd:complexType>
    </xsd:element>
    <xsd:element name="c81ad1651dae40d7a7841238113abca6" ma:index="14" ma:taxonomy="true" ma:internalName="c81ad1651dae40d7a7841238113abca6" ma:taxonomyFieldName="Area" ma:displayName="Area" ma:readOnly="false" ma:default="64;#UK Wide|35497391-78cd-4432-a919-8eedf1a8689e" ma:fieldId="{c81ad165-1dae-40d7-a784-1238113abca6}" ma:taxonomyMulti="true" ma:sspId="7c0fde62-7cba-4014-acb1-76457a673074" ma:termSetId="22883ab1-20fa-409f-82a0-6cdff8d70e8a" ma:anchorId="b01feb59-ce96-4bd5-a292-147479242a05" ma:open="false" ma:isKeyword="false">
      <xsd:complexType>
        <xsd:sequence>
          <xsd:element ref="pc:Terms" minOccurs="0" maxOccurs="1"/>
        </xsd:sequence>
      </xsd:complexType>
    </xsd:element>
    <xsd:element name="ka0a6e2323e540eb9726d31cf5edf829" ma:index="16" ma:taxonomy="true" ma:internalName="ka0a6e2323e540eb9726d31cf5edf829" ma:taxonomyFieldName="Language" ma:displayName="Language" ma:readOnly="false" ma:default="65;#English|995d1e85-6271-4feb-8bee-168788f63963" ma:fieldId="{4a0a6e23-23e5-40eb-9726-d31cf5edf829}" ma:taxonomyMulti="true" ma:sspId="7c0fde62-7cba-4014-acb1-76457a673074" ma:termSetId="22883ab1-20fa-409f-82a0-6cdff8d70e8a" ma:anchorId="21235068-247f-4388-9039-5204c024842e" ma:open="false" ma:isKeyword="false">
      <xsd:complexType>
        <xsd:sequence>
          <xsd:element ref="pc:Terms" minOccurs="0" maxOccurs="1"/>
        </xsd:sequence>
      </xsd:complexType>
    </xsd:element>
    <xsd:element name="MediaServiceMetadata" ma:index="2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7c0fde62-7cba-4014-acb1-76457a6730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3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8136070B-5AA8-4891-A524-150B97AF51FE}"/>
</file>

<file path=customXml/itemProps2.xml><?xml version="1.0" encoding="utf-8"?>
<ds:datastoreItem xmlns:ds="http://schemas.openxmlformats.org/officeDocument/2006/customXml" ds:itemID="{55DF36B4-11EA-4A7C-B9C9-F6C68C2FE0F8}"/>
</file>

<file path=customXml/itemProps3.xml><?xml version="1.0" encoding="utf-8"?>
<ds:datastoreItem xmlns:ds="http://schemas.openxmlformats.org/officeDocument/2006/customXml" ds:itemID="{5BF2197E-DCC5-491D-856E-3AA4E7CCCB39}"/>
</file>

<file path=customXml/itemProps4.xml><?xml version="1.0" encoding="utf-8"?>
<ds:datastoreItem xmlns:ds="http://schemas.openxmlformats.org/officeDocument/2006/customXml" ds:itemID="{E11E5C04-6887-423D-87E4-3CB9B23E54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Freya Flavin</cp:lastModifiedBy>
  <cp:revision/>
  <dcterms:created xsi:type="dcterms:W3CDTF">2021-05-14T11:25:42Z</dcterms:created>
  <dcterms:modified xsi:type="dcterms:W3CDTF">2025-12-15T17:24:10Z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0x010100936806A200EEDF4FBF96431200787B80</vt:lpwstr>
  </property>
  <property fmtid="{D5CDD505-2E9C-101B-9397-08002B2CF9AE}" pid="3" name="Area">
    <vt:lpwstr>91;#Wales|067e2ff8-581f-4d30-81c0-e3b3fe8fc8a2</vt:lpwstr>
  </property>
  <property fmtid="{D5CDD505-2E9C-101B-9397-08002B2CF9AE}" pid="4" name="_dlc_DocIdItemGuid">
    <vt:lpwstr>b83d8a66-de8c-4a4f-98f9-f862f36b2225</vt:lpwstr>
  </property>
  <property fmtid="{D5CDD505-2E9C-101B-9397-08002B2CF9AE}" pid="5" name="Language">
    <vt:lpwstr>85;#Welsh|dbe16d4b-5822-448c-a507-1aca19780599</vt:lpwstr>
  </property>
  <property fmtid="{D5CDD505-2E9C-101B-9397-08002B2CF9AE}" pid="6" name="MediaServiceImageTags">
    <vt:lpwstr/>
  </property>
  <property fmtid="{D5CDD505-2E9C-101B-9397-08002B2CF9AE}" pid="7" name="Audience">
    <vt:lpwstr>147;#Political party|4addcbaa-5def-4df5-b87b-b7cdf532af1d</vt:lpwstr>
  </property>
  <property fmtid="{D5CDD505-2E9C-101B-9397-08002B2CF9AE}" pid="8" name="Event / circumstance">
    <vt:lpwstr>100;#Spending Return|fec22230-5816-4397-b39c-8dc627aeff5e;#81;#Senedd|4932be8b-116f-4624-84a2-9e04dce34ffe</vt:lpwstr>
  </property>
  <property fmtid="{D5CDD505-2E9C-101B-9397-08002B2CF9AE}" pid="9" name="Event_x0020__x002f__x0020_circumstance">
    <vt:lpwstr>100;#Spending Return|fec22230-5816-4397-b39c-8dc627aeff5e;#81;#Senedd|4932be8b-116f-4624-84a2-9e04dce34ffe</vt:lpwstr>
  </property>
</Properties>
</file>