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https://electoralcommissionorguk.sharepoint.com/teams/CT_RE/Electoral Data/2026 Electoral Data/"/>
    </mc:Choice>
  </mc:AlternateContent>
  <xr:revisionPtr revIDLastSave="0" documentId="8_{3861CF2C-CD50-4A23-85A4-579D8B878F2D}" xr6:coauthVersionLast="47" xr6:coauthVersionMax="47" xr10:uidLastSave="{00000000-0000-0000-0000-000000000000}"/>
  <bookViews>
    <workbookView minimized="1" xWindow="-26040" yWindow="7755" windowWidth="14400" windowHeight="8235" xr2:uid="{2175266E-EFE2-48B0-9C18-63EC945BB86C}"/>
  </bookViews>
  <sheets>
    <sheet name="How to fill in" sheetId="3" r:id="rId1"/>
    <sheet name="To be filled in" sheetId="1" r:id="rId2"/>
    <sheet name="Data to return to EC via Portal" sheetId="2" r:id="rId3"/>
    <sheet name="Data for Publication"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10" i="2"/>
  <c r="B13" i="2"/>
  <c r="B14" i="2"/>
  <c r="B17" i="2"/>
  <c r="B18" i="2"/>
  <c r="B21" i="2"/>
  <c r="B34" i="2"/>
  <c r="B12" i="5" l="1"/>
  <c r="B13" i="5"/>
  <c r="B3" i="2"/>
  <c r="B2" i="2"/>
  <c r="B31" i="2"/>
  <c r="B30" i="2"/>
  <c r="B27" i="2"/>
  <c r="B26" i="2"/>
  <c r="B7" i="2"/>
  <c r="B6" i="5" l="1"/>
  <c r="B14" i="5"/>
  <c r="B7" i="5"/>
  <c r="B20" i="5" l="1"/>
  <c r="B9" i="5"/>
  <c r="B17" i="5" s="1"/>
  <c r="B18" i="5" l="1"/>
  <c r="B19" i="5"/>
</calcChain>
</file>

<file path=xl/sharedStrings.xml><?xml version="1.0" encoding="utf-8"?>
<sst xmlns="http://schemas.openxmlformats.org/spreadsheetml/2006/main" count="69" uniqueCount="66">
  <si>
    <t>How to fill in the spreadsheet</t>
  </si>
  <si>
    <t>Complete the "To be filled in" tab using one column per polling station. Note in row 2 you need to enter a Y or a N for whether you had a meeter/ greeter at that polling station.</t>
  </si>
  <si>
    <t xml:space="preserve">Once you have filled in data for all polling stations the "Data to be returned to EC via Portal" tab will have automatically calculated the data asked for in the Commission portal. You can then enter that data manually into the online portal. The data is set out in the order that it is asked for in the portal. </t>
  </si>
  <si>
    <t xml:space="preserve">Note if you have incomplete data for a polling station consider leaving data out for that entire polling station if you think inclusion would skew the statistics. </t>
  </si>
  <si>
    <t>The Data for publication sheet is the data you are allowed to share with anyone who asks for numbers on those turned away because of ID requirements. Note that legally you must not publish any other data (these restrictions did not apply for the May 2026 elections but do apply for the UK general election). Please sense check the data you enter as inaccuracies in the data entered will produce incorrect calculations.</t>
  </si>
  <si>
    <t>The link to the online post poll data collection portal is here</t>
  </si>
  <si>
    <t>Polling station number</t>
  </si>
  <si>
    <t>Was a meeter/greeter employed at your polling station (for the majority of the day) who would ask voters whether they had voter ID before they got to the front desk?</t>
  </si>
  <si>
    <t xml:space="preserve">The total number of voters issued with a ballot paper (verified ballot box total). NB No postal ballots included in the count should be included in the figure. </t>
  </si>
  <si>
    <t>1a How many voters produced: A Voter Authority Certificate</t>
  </si>
  <si>
    <t>1b How many voters produced: An Anonymous Elector’s Document</t>
  </si>
  <si>
    <t>2. Privacy: How many times did voters ask to show their identification in private</t>
  </si>
  <si>
    <t>3a How many voters were not issued with a ballot paper in total? (Even if they eventually returned)</t>
  </si>
  <si>
    <t>3b. How many voters came back and were issued with a ballot paper?</t>
  </si>
  <si>
    <t>4a How many voters did the Presiding Officer refuse to issue a ballot paper to?</t>
  </si>
  <si>
    <t>4b. How many voters came back and were issued with a ballot paper</t>
  </si>
  <si>
    <t>Number of polling stations WITH greeter(s)</t>
  </si>
  <si>
    <t>Number of polling stations WITHOUT greeter(s)</t>
  </si>
  <si>
    <t>1. How many voters produced each of these identification documents? (VIDEF section 1)</t>
  </si>
  <si>
    <t>1a A Voter Authority Certificate</t>
  </si>
  <si>
    <t xml:space="preserve">1b An Anonymous Elector’s Document </t>
  </si>
  <si>
    <t>2. Privacy (information from VIDEF section 2)</t>
  </si>
  <si>
    <t xml:space="preserve">How many times did voters ask to show their identification in private </t>
  </si>
  <si>
    <t>3. Unable to issue a ballot paper (VIDEF section 3)</t>
  </si>
  <si>
    <t xml:space="preserve">3a How many voters were not issued with a ballot paper in total? </t>
  </si>
  <si>
    <t xml:space="preserve">3b How many voters came back and were issued with a ballot paper? </t>
  </si>
  <si>
    <t>4. Refusal to deliver a ballot paper (VIDEF section 4)</t>
  </si>
  <si>
    <t>4b How many voters came back later and were issued with a ballot paper?</t>
  </si>
  <si>
    <t>Other data (NOT on VIDEF form)</t>
  </si>
  <si>
    <t>Number of Polling station voters (ballot box turnout - postal votes included in the count)</t>
  </si>
  <si>
    <t>Are you able to split out the data for your local authority by ballot paper rejection/refusal (section 4/5) by whether they had a marshall/ Greeter or not?</t>
  </si>
  <si>
    <r>
      <rPr>
        <b/>
        <u/>
        <sz val="12"/>
        <color rgb="FF000000"/>
        <rFont val="Arial"/>
      </rPr>
      <t>TOTAL POLLING STATIONS WITH GREETERS/ MARSHALLS ONLY</t>
    </r>
    <r>
      <rPr>
        <u/>
        <sz val="12"/>
        <color rgb="FF000000"/>
        <rFont val="Arial"/>
      </rPr>
      <t xml:space="preserve"> 3. Unable to issue a ballot paper (VIDEF section 3)</t>
    </r>
  </si>
  <si>
    <r>
      <t xml:space="preserve"> </t>
    </r>
    <r>
      <rPr>
        <b/>
        <sz val="12"/>
        <color theme="1"/>
        <rFont val="Arial"/>
        <family val="2"/>
      </rPr>
      <t xml:space="preserve">TOTAL POLLING STATIONS WITH GREETERS/ MARSHALLS ONLY </t>
    </r>
    <r>
      <rPr>
        <sz val="12"/>
        <color theme="1"/>
        <rFont val="Arial"/>
        <family val="2"/>
      </rPr>
      <t xml:space="preserve">3a How many voters were not issued with a ballot paper in total? </t>
    </r>
  </si>
  <si>
    <r>
      <rPr>
        <b/>
        <sz val="12"/>
        <color theme="1"/>
        <rFont val="Arial"/>
        <family val="2"/>
      </rPr>
      <t xml:space="preserve">TOTAL POLLING STATIONS WITH GREETERS/ MARSHALLS ONLY </t>
    </r>
    <r>
      <rPr>
        <sz val="12"/>
        <color theme="1"/>
        <rFont val="Arial"/>
        <family val="2"/>
      </rPr>
      <t xml:space="preserve"> 3b How many voters came back and were issued with a ballot paper? </t>
    </r>
  </si>
  <si>
    <r>
      <rPr>
        <b/>
        <u/>
        <sz val="12"/>
        <color rgb="FF000000"/>
        <rFont val="Arial"/>
      </rPr>
      <t>TOTAL POLLING STATIONS WITH GREETERS/ MARSHALLS ONLY</t>
    </r>
    <r>
      <rPr>
        <u/>
        <sz val="12"/>
        <color rgb="FF000000"/>
        <rFont val="Arial"/>
      </rPr>
      <t xml:space="preserve"> 4. Refusal to deliver a ballot paper (VIDEF section 4)</t>
    </r>
  </si>
  <si>
    <r>
      <rPr>
        <b/>
        <sz val="12"/>
        <color theme="1"/>
        <rFont val="Arial"/>
        <family val="2"/>
      </rPr>
      <t>TOTAL POLLING STATIONS WITH GREETERS/ MARSHALLS ONLY</t>
    </r>
    <r>
      <rPr>
        <sz val="12"/>
        <color theme="1"/>
        <rFont val="Arial"/>
        <family val="2"/>
      </rPr>
      <t xml:space="preserve"> 4a How many voters did the Presiding Officer refuse to issue a ballot paper to?</t>
    </r>
  </si>
  <si>
    <r>
      <rPr>
        <b/>
        <sz val="12"/>
        <color theme="1"/>
        <rFont val="Arial"/>
        <family val="2"/>
      </rPr>
      <t>TOTAL POLLING STATIONS WITH GREETERS/ MARSHALLS ONLY</t>
    </r>
    <r>
      <rPr>
        <sz val="12"/>
        <color theme="1"/>
        <rFont val="Arial"/>
        <family val="2"/>
      </rPr>
      <t xml:space="preserve"> 4b How many voters came back later and were issued with a ballot paper?</t>
    </r>
  </si>
  <si>
    <r>
      <rPr>
        <b/>
        <sz val="12"/>
        <color theme="1"/>
        <rFont val="Arial"/>
        <family val="2"/>
      </rPr>
      <t>TOTAL POLLING STATIONS WITH GREETERS/ MARSHALLS ONLY</t>
    </r>
    <r>
      <rPr>
        <sz val="12"/>
        <color theme="1"/>
        <rFont val="Arial"/>
        <family val="2"/>
      </rPr>
      <t xml:space="preserve"> Number of polling station voters</t>
    </r>
  </si>
  <si>
    <t>Note there are not the same restrictions around what you are allowed to publish this year this is a guide only</t>
  </si>
  <si>
    <t xml:space="preserve">Total number of electors who were eligible to vote in person at the polling stations </t>
  </si>
  <si>
    <t>Data for publication</t>
  </si>
  <si>
    <t>Number</t>
  </si>
  <si>
    <t>The total number of polling station electors who applied for, but at least initially were not issued with, a ballot paper (VIDEF 3a + 4a)</t>
  </si>
  <si>
    <t>figure 1</t>
  </si>
  <si>
    <t>The total number of polling station electors who were not issued with a ballot paper and who later returned with accepted ID and were issued with a ballot paper (VIDEF 3b + 4b)</t>
  </si>
  <si>
    <t>figure 2</t>
  </si>
  <si>
    <t>The number of polling station electors who applied for but were not issued with a ballot paper BY CLOSE OF POLL</t>
  </si>
  <si>
    <t>figure 3</t>
  </si>
  <si>
    <t xml:space="preserve">Contextual information </t>
  </si>
  <si>
    <t xml:space="preserve">Number </t>
  </si>
  <si>
    <t xml:space="preserve">The total number of electors who were eligible to vote in person at the polling stations </t>
  </si>
  <si>
    <t>figure 4</t>
  </si>
  <si>
    <t xml:space="preserve">The total number of voters issued with a ballot paper at polling stations </t>
  </si>
  <si>
    <t>figure 5</t>
  </si>
  <si>
    <t>The percentage of electors eliglbe to vote in person at the polling stations who voted</t>
  </si>
  <si>
    <t>figure 6</t>
  </si>
  <si>
    <t xml:space="preserve">Proportions - of those who tried to vote in a polling station </t>
  </si>
  <si>
    <t>Percent</t>
  </si>
  <si>
    <t>% attended the polling station and were able to vote on 4 July</t>
  </si>
  <si>
    <t>figure 7</t>
  </si>
  <si>
    <t xml:space="preserve">% who applied for but were refused a ballot paper by the close of poll </t>
  </si>
  <si>
    <t>figure 8</t>
  </si>
  <si>
    <t>The percentage of electors who applied for, but were initially refused, a ballot paper</t>
  </si>
  <si>
    <t>figure 9</t>
  </si>
  <si>
    <t>Of the electors initially refused a ballot paper, the percentage who later returned with accepted ID and were issued with a ballot paper</t>
  </si>
  <si>
    <t>figure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</si>
</sst>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2"/>
      <color theme="1"/>
      <name val="Arial"/>
      <family val="2"/>
    </font>
    <font>
      <sz val="12"/>
      <color theme="1"/>
      <name val="Arial"/>
      <family val="2"/>
    </font>
    <font>
      <b/>
      <sz val="12"/>
      <color theme="1"/>
      <name val="Arial"/>
      <family val="2"/>
    </font>
    <font>
      <sz val="14"/>
      <color rgb="FF000000"/>
      <name val="Times New Roman"/>
      <family val="1"/>
    </font>
    <font>
      <u/>
      <sz val="12"/>
      <color theme="1"/>
      <name val="Arial"/>
      <family val="2"/>
    </font>
    <font>
      <u/>
      <sz val="12"/>
      <color theme="10"/>
      <name val="Arial"/>
      <family val="2"/>
    </font>
    <font>
      <b/>
      <sz val="16"/>
      <color theme="1"/>
      <name val="Arial"/>
      <family val="2"/>
    </font>
    <font>
      <sz val="14"/>
      <color rgb="FF000000"/>
      <name val="Arial"/>
      <family val="2"/>
    </font>
    <font>
      <sz val="14"/>
      <color theme="1"/>
      <name val="Arial"/>
      <family val="2"/>
    </font>
    <font>
      <sz val="12"/>
      <name val="Arial"/>
      <family val="2"/>
    </font>
    <font>
      <b/>
      <u/>
      <sz val="12"/>
      <color rgb="FF000000"/>
      <name val="Arial"/>
    </font>
    <font>
      <u/>
      <sz val="12"/>
      <color rgb="FF000000"/>
      <name val="Arial"/>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tint="-9.9948118533890809E-2"/>
        <bgColor indexed="64"/>
      </patternFill>
    </fill>
    <fill>
      <patternFill patternType="solid">
        <fgColor rgb="FFE2EFDA"/>
        <bgColor rgb="FF000000"/>
      </patternFill>
    </fill>
  </fills>
  <borders count="10">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s>
  <cellStyleXfs count="2">
    <xf numFmtId="0" fontId="0" fillId="0" borderId="0"/>
    <xf numFmtId="0" fontId="5" fillId="0" borderId="0" applyNumberFormat="0" applyFill="0" applyBorder="0" applyAlignment="0" applyProtection="0"/>
  </cellStyleXfs>
  <cellXfs count="68">
    <xf numFmtId="0" fontId="0" fillId="0" borderId="0" xfId="0"/>
    <xf numFmtId="0" fontId="0" fillId="0" borderId="0" xfId="0" applyAlignment="1">
      <alignment wrapText="1"/>
    </xf>
    <xf numFmtId="0" fontId="0" fillId="0" borderId="0" xfId="0" applyAlignment="1">
      <alignment horizontal="right" wrapText="1"/>
    </xf>
    <xf numFmtId="0" fontId="4" fillId="0" borderId="1" xfId="0" applyFont="1" applyBorder="1" applyAlignment="1">
      <alignment horizontal="right" wrapText="1"/>
    </xf>
    <xf numFmtId="0" fontId="0" fillId="0" borderId="2" xfId="0" applyBorder="1" applyAlignment="1">
      <alignment horizontal="right" wrapText="1"/>
    </xf>
    <xf numFmtId="0" fontId="0" fillId="0" borderId="3" xfId="0" applyBorder="1" applyAlignment="1">
      <alignment horizontal="right" wrapText="1"/>
    </xf>
    <xf numFmtId="1" fontId="0" fillId="0" borderId="0" xfId="0" applyNumberFormat="1"/>
    <xf numFmtId="0" fontId="0" fillId="0" borderId="0" xfId="0" applyAlignment="1">
      <alignment horizontal="right"/>
    </xf>
    <xf numFmtId="0" fontId="3" fillId="0" borderId="0" xfId="0" applyFont="1" applyAlignment="1">
      <alignment horizontal="right"/>
    </xf>
    <xf numFmtId="0" fontId="3" fillId="0" borderId="0" xfId="0" applyFont="1" applyAlignment="1">
      <alignment horizontal="right" wrapText="1"/>
    </xf>
    <xf numFmtId="0" fontId="4" fillId="0" borderId="1" xfId="0" applyFont="1" applyBorder="1" applyAlignment="1">
      <alignment horizontal="right" vertical="center" wrapText="1"/>
    </xf>
    <xf numFmtId="0" fontId="1" fillId="0" borderId="3" xfId="0" applyFont="1" applyBorder="1" applyAlignment="1">
      <alignment horizontal="right" vertical="center" wrapText="1"/>
    </xf>
    <xf numFmtId="0" fontId="0" fillId="0" borderId="0" xfId="0" applyAlignment="1">
      <alignment horizontal="center"/>
    </xf>
    <xf numFmtId="0" fontId="0" fillId="2" borderId="0" xfId="0" applyFill="1" applyAlignment="1">
      <alignment horizontal="center"/>
    </xf>
    <xf numFmtId="0" fontId="0" fillId="2" borderId="0" xfId="0" applyFill="1"/>
    <xf numFmtId="0" fontId="0" fillId="4" borderId="0" xfId="0" applyFill="1" applyAlignment="1">
      <alignment horizontal="center"/>
    </xf>
    <xf numFmtId="0" fontId="0" fillId="4" borderId="0" xfId="0" applyFill="1"/>
    <xf numFmtId="0" fontId="0" fillId="5" borderId="0" xfId="0" applyFill="1" applyAlignment="1">
      <alignment horizontal="center"/>
    </xf>
    <xf numFmtId="0" fontId="0" fillId="5" borderId="0" xfId="0" applyFill="1"/>
    <xf numFmtId="0" fontId="0" fillId="6" borderId="0" xfId="0" applyFill="1" applyAlignment="1">
      <alignment horizontal="center"/>
    </xf>
    <xf numFmtId="0" fontId="0" fillId="6" borderId="0" xfId="0" applyFill="1"/>
    <xf numFmtId="0" fontId="0" fillId="7" borderId="0" xfId="0" applyFill="1" applyAlignment="1">
      <alignment horizontal="center" vertical="center"/>
    </xf>
    <xf numFmtId="0" fontId="0" fillId="7" borderId="0" xfId="0" applyFill="1" applyAlignment="1">
      <alignment horizontal="center"/>
    </xf>
    <xf numFmtId="0" fontId="0" fillId="7" borderId="0" xfId="0" applyFill="1"/>
    <xf numFmtId="0" fontId="0" fillId="8" borderId="0" xfId="0" applyFill="1" applyAlignment="1">
      <alignment horizontal="center" vertical="center"/>
    </xf>
    <xf numFmtId="0" fontId="0" fillId="8" borderId="0" xfId="0" applyFill="1"/>
    <xf numFmtId="0" fontId="2" fillId="3" borderId="0" xfId="0" applyFont="1" applyFill="1" applyAlignment="1">
      <alignment horizontal="right"/>
    </xf>
    <xf numFmtId="0" fontId="2" fillId="3" borderId="0" xfId="0" applyFont="1" applyFill="1" applyAlignment="1">
      <alignment horizontal="center"/>
    </xf>
    <xf numFmtId="0" fontId="2" fillId="3" borderId="0" xfId="0" applyFont="1" applyFill="1"/>
    <xf numFmtId="0" fontId="2" fillId="0" borderId="0" xfId="0" applyFont="1" applyAlignment="1">
      <alignment horizontal="center" wrapText="1"/>
    </xf>
    <xf numFmtId="0" fontId="2" fillId="0" borderId="0" xfId="0" applyFont="1" applyAlignment="1">
      <alignment horizontal="center"/>
    </xf>
    <xf numFmtId="0" fontId="0" fillId="0" borderId="0" xfId="0" applyAlignment="1">
      <alignment horizontal="left" vertical="top" wrapText="1"/>
    </xf>
    <xf numFmtId="0" fontId="5" fillId="0" borderId="0" xfId="1" applyBorder="1" applyAlignment="1">
      <alignment horizontal="left" vertical="top" wrapText="1"/>
    </xf>
    <xf numFmtId="0" fontId="5" fillId="0" borderId="0" xfId="1" applyAlignment="1">
      <alignment horizontal="left" vertical="top" wrapText="1"/>
    </xf>
    <xf numFmtId="0" fontId="6" fillId="0" borderId="0" xfId="0" applyFont="1"/>
    <xf numFmtId="0" fontId="8" fillId="8" borderId="0" xfId="0" applyFont="1" applyFill="1" applyAlignment="1">
      <alignment horizontal="right" vertical="center" wrapText="1"/>
    </xf>
    <xf numFmtId="0" fontId="7" fillId="2" borderId="0" xfId="0" applyFont="1" applyFill="1" applyAlignment="1">
      <alignment horizontal="right" vertical="center"/>
    </xf>
    <xf numFmtId="0" fontId="7" fillId="6" borderId="0" xfId="0" applyFont="1" applyFill="1" applyAlignment="1">
      <alignment horizontal="right" vertical="center"/>
    </xf>
    <xf numFmtId="0" fontId="7" fillId="4" borderId="0" xfId="0" applyFont="1" applyFill="1" applyAlignment="1">
      <alignment horizontal="right" vertical="center"/>
    </xf>
    <xf numFmtId="0" fontId="7" fillId="5" borderId="0" xfId="0" applyFont="1" applyFill="1" applyAlignment="1">
      <alignment horizontal="right" vertical="center"/>
    </xf>
    <xf numFmtId="0" fontId="8" fillId="5" borderId="0" xfId="0" applyFont="1" applyFill="1" applyAlignment="1">
      <alignment horizontal="right" vertical="center"/>
    </xf>
    <xf numFmtId="0" fontId="0" fillId="0" borderId="0" xfId="0" applyAlignment="1">
      <alignment horizontal="left" vertical="center" wrapText="1"/>
    </xf>
    <xf numFmtId="0" fontId="0" fillId="0" borderId="0" xfId="0" applyAlignment="1">
      <alignment vertical="center" wrapText="1"/>
    </xf>
    <xf numFmtId="0" fontId="0" fillId="0" borderId="2" xfId="0" applyBorder="1" applyAlignment="1">
      <alignment wrapText="1"/>
    </xf>
    <xf numFmtId="0" fontId="0" fillId="0" borderId="4" xfId="0" applyBorder="1"/>
    <xf numFmtId="0" fontId="0" fillId="0" borderId="3" xfId="0" applyBorder="1" applyAlignment="1">
      <alignment wrapText="1"/>
    </xf>
    <xf numFmtId="0" fontId="0" fillId="0" borderId="5" xfId="0" applyBorder="1"/>
    <xf numFmtId="0" fontId="2" fillId="0" borderId="6" xfId="0" applyFont="1" applyBorder="1"/>
    <xf numFmtId="0" fontId="2" fillId="0" borderId="7" xfId="0" applyFont="1" applyBorder="1"/>
    <xf numFmtId="0" fontId="0" fillId="9" borderId="2" xfId="0" applyFill="1" applyBorder="1"/>
    <xf numFmtId="0" fontId="0" fillId="9" borderId="4" xfId="0" applyFill="1" applyBorder="1"/>
    <xf numFmtId="0" fontId="2" fillId="0" borderId="6" xfId="0" applyFont="1" applyBorder="1" applyAlignment="1">
      <alignment wrapText="1"/>
    </xf>
    <xf numFmtId="0" fontId="2" fillId="0" borderId="1" xfId="0" applyFont="1" applyBorder="1"/>
    <xf numFmtId="0" fontId="2" fillId="0" borderId="8" xfId="0" applyFont="1" applyBorder="1"/>
    <xf numFmtId="0" fontId="0" fillId="0" borderId="9" xfId="0" applyBorder="1"/>
    <xf numFmtId="0" fontId="2" fillId="0" borderId="9" xfId="0" applyFont="1" applyBorder="1"/>
    <xf numFmtId="0" fontId="0" fillId="0" borderId="2" xfId="0" applyBorder="1" applyAlignment="1">
      <alignment vertical="center" wrapText="1"/>
    </xf>
    <xf numFmtId="0" fontId="0" fillId="0" borderId="3" xfId="0" applyBorder="1" applyAlignment="1">
      <alignment vertical="center" wrapText="1"/>
    </xf>
    <xf numFmtId="0" fontId="7" fillId="10" borderId="0" xfId="0" applyFont="1" applyFill="1" applyAlignment="1">
      <alignment horizontal="right" vertical="center" wrapText="1"/>
    </xf>
    <xf numFmtId="164" fontId="0" fillId="0" borderId="8" xfId="0" applyNumberFormat="1" applyBorder="1"/>
    <xf numFmtId="164" fontId="0" fillId="0" borderId="4" xfId="0" applyNumberFormat="1" applyBorder="1"/>
    <xf numFmtId="164" fontId="0" fillId="0" borderId="5" xfId="0" applyNumberFormat="1" applyBorder="1"/>
    <xf numFmtId="0" fontId="9" fillId="0" borderId="1" xfId="0" applyFont="1" applyBorder="1" applyAlignment="1">
      <alignment wrapText="1"/>
    </xf>
    <xf numFmtId="0" fontId="9" fillId="0" borderId="2" xfId="0" applyFont="1" applyBorder="1" applyAlignment="1">
      <alignment wrapText="1"/>
    </xf>
    <xf numFmtId="0" fontId="9" fillId="0" borderId="2" xfId="0" applyFont="1" applyBorder="1"/>
    <xf numFmtId="0" fontId="9" fillId="0" borderId="3" xfId="0" applyFont="1" applyBorder="1" applyAlignment="1">
      <alignment wrapText="1"/>
    </xf>
    <xf numFmtId="0" fontId="11" fillId="0" borderId="1" xfId="0" applyFont="1" applyBorder="1" applyAlignment="1">
      <alignment horizontal="right" wrapText="1"/>
    </xf>
    <xf numFmtId="0" fontId="0" fillId="0" borderId="0" xfId="0"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347133</xdr:colOff>
      <xdr:row>1</xdr:row>
      <xdr:rowOff>16934</xdr:rowOff>
    </xdr:from>
    <xdr:to>
      <xdr:col>7</xdr:col>
      <xdr:colOff>372534</xdr:colOff>
      <xdr:row>2</xdr:row>
      <xdr:rowOff>93134</xdr:rowOff>
    </xdr:to>
    <xdr:sp macro="" textlink="">
      <xdr:nvSpPr>
        <xdr:cNvPr id="2" name="TextBox 1">
          <a:extLst>
            <a:ext uri="{FF2B5EF4-FFF2-40B4-BE49-F238E27FC236}">
              <a16:creationId xmlns:a16="http://schemas.microsoft.com/office/drawing/2014/main" id="{BB9613E0-B8D8-6AB4-0DE6-DB13AF340751}"/>
            </a:ext>
          </a:extLst>
        </xdr:cNvPr>
        <xdr:cNvSpPr txBox="1"/>
      </xdr:nvSpPr>
      <xdr:spPr>
        <a:xfrm>
          <a:off x="8602133" y="211667"/>
          <a:ext cx="2937934"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Arial" panose="020B0604020202020204" pitchFamily="34" charset="0"/>
              <a:cs typeface="Arial" panose="020B0604020202020204" pitchFamily="34" charset="0"/>
            </a:rPr>
            <a:t>Enter your constituency</a:t>
          </a:r>
          <a:r>
            <a:rPr lang="en-GB" sz="1200" b="1" baseline="0">
              <a:latin typeface="Arial" panose="020B0604020202020204" pitchFamily="34" charset="0"/>
              <a:cs typeface="Arial" panose="020B0604020202020204" pitchFamily="34" charset="0"/>
            </a:rPr>
            <a:t> figure</a:t>
          </a:r>
          <a:r>
            <a:rPr lang="en-GB" sz="1200" b="1">
              <a:latin typeface="Arial" panose="020B0604020202020204" pitchFamily="34" charset="0"/>
              <a:cs typeface="Arial" panose="020B0604020202020204" pitchFamily="34" charset="0"/>
            </a:rPr>
            <a:t> here</a:t>
          </a:r>
        </a:p>
      </xdr:txBody>
    </xdr:sp>
    <xdr:clientData/>
  </xdr:twoCellAnchor>
  <xdr:twoCellAnchor>
    <xdr:from>
      <xdr:col>3</xdr:col>
      <xdr:colOff>618067</xdr:colOff>
      <xdr:row>9</xdr:row>
      <xdr:rowOff>186265</xdr:rowOff>
    </xdr:from>
    <xdr:to>
      <xdr:col>8</xdr:col>
      <xdr:colOff>127000</xdr:colOff>
      <xdr:row>12</xdr:row>
      <xdr:rowOff>101600</xdr:rowOff>
    </xdr:to>
    <xdr:sp macro="" textlink="">
      <xdr:nvSpPr>
        <xdr:cNvPr id="3" name="TextBox 2">
          <a:extLst>
            <a:ext uri="{FF2B5EF4-FFF2-40B4-BE49-F238E27FC236}">
              <a16:creationId xmlns:a16="http://schemas.microsoft.com/office/drawing/2014/main" id="{1ED413E1-B02D-4922-B0AE-3DB1689AE146}"/>
            </a:ext>
          </a:extLst>
        </xdr:cNvPr>
        <xdr:cNvSpPr txBox="1"/>
      </xdr:nvSpPr>
      <xdr:spPr>
        <a:xfrm>
          <a:off x="8873067" y="2700865"/>
          <a:ext cx="3149600" cy="499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Arial" panose="020B0604020202020204" pitchFamily="34" charset="0"/>
              <a:cs typeface="Arial" panose="020B0604020202020204" pitchFamily="34" charset="0"/>
            </a:rPr>
            <a:t>Do not amend any of these cells - the data is generated by formula</a:t>
          </a:r>
          <a:r>
            <a:rPr lang="en-GB" sz="1200" b="1" baseline="0">
              <a:latin typeface="Arial" panose="020B0604020202020204" pitchFamily="34" charset="0"/>
              <a:cs typeface="Arial" panose="020B0604020202020204" pitchFamily="34" charset="0"/>
            </a:rPr>
            <a:t> in each cell</a:t>
          </a:r>
          <a:endParaRPr lang="en-GB" sz="1200" b="1">
            <a:latin typeface="Arial" panose="020B0604020202020204" pitchFamily="34" charset="0"/>
            <a:cs typeface="Arial" panose="020B0604020202020204" pitchFamily="34" charset="0"/>
          </a:endParaRPr>
        </a:p>
      </xdr:txBody>
    </xdr:sp>
    <xdr:clientData/>
  </xdr:twoCellAnchor>
  <xdr:twoCellAnchor>
    <xdr:from>
      <xdr:col>2</xdr:col>
      <xdr:colOff>110066</xdr:colOff>
      <xdr:row>1</xdr:row>
      <xdr:rowOff>101600</xdr:rowOff>
    </xdr:from>
    <xdr:to>
      <xdr:col>3</xdr:col>
      <xdr:colOff>270933</xdr:colOff>
      <xdr:row>1</xdr:row>
      <xdr:rowOff>101600</xdr:rowOff>
    </xdr:to>
    <xdr:cxnSp macro="">
      <xdr:nvCxnSpPr>
        <xdr:cNvPr id="5" name="Straight Arrow Connector 4">
          <a:extLst>
            <a:ext uri="{FF2B5EF4-FFF2-40B4-BE49-F238E27FC236}">
              <a16:creationId xmlns:a16="http://schemas.microsoft.com/office/drawing/2014/main" id="{4F241859-0277-6FBF-107D-1B67655D3DF1}"/>
            </a:ext>
          </a:extLst>
        </xdr:cNvPr>
        <xdr:cNvCxnSpPr/>
      </xdr:nvCxnSpPr>
      <xdr:spPr>
        <a:xfrm flipH="1">
          <a:off x="7636933" y="296333"/>
          <a:ext cx="889000" cy="0"/>
        </a:xfrm>
        <a:prstGeom prst="straightConnector1">
          <a:avLst/>
        </a:prstGeom>
        <a:ln>
          <a:solidFill>
            <a:srgbClr val="C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406400</xdr:colOff>
      <xdr:row>5</xdr:row>
      <xdr:rowOff>169333</xdr:rowOff>
    </xdr:from>
    <xdr:to>
      <xdr:col>3</xdr:col>
      <xdr:colOff>609600</xdr:colOff>
      <xdr:row>19</xdr:row>
      <xdr:rowOff>313266</xdr:rowOff>
    </xdr:to>
    <xdr:sp macro="" textlink="">
      <xdr:nvSpPr>
        <xdr:cNvPr id="6" name="Right Brace 5">
          <a:extLst>
            <a:ext uri="{FF2B5EF4-FFF2-40B4-BE49-F238E27FC236}">
              <a16:creationId xmlns:a16="http://schemas.microsoft.com/office/drawing/2014/main" id="{FAA4CF49-0E12-2120-CA46-11F2CB1B84BC}"/>
            </a:ext>
          </a:extLst>
        </xdr:cNvPr>
        <xdr:cNvSpPr/>
      </xdr:nvSpPr>
      <xdr:spPr>
        <a:xfrm>
          <a:off x="8661400" y="1151466"/>
          <a:ext cx="203200" cy="3623733"/>
        </a:xfrm>
        <a:prstGeom prst="rightBrace">
          <a:avLst/>
        </a:prstGeom>
        <a:ln>
          <a:solidFill>
            <a:srgbClr val="C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lectoralpostpolldata.mendixcloud.com/p/logi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BC2F-CA31-46D6-8140-9AF9C4E6C93C}">
  <dimension ref="A1:AD42"/>
  <sheetViews>
    <sheetView tabSelected="1" workbookViewId="0">
      <selection activeCell="A11" sqref="A11"/>
    </sheetView>
  </sheetViews>
  <sheetFormatPr defaultRowHeight="15"/>
  <cols>
    <col min="1" max="1" width="158" customWidth="1"/>
  </cols>
  <sheetData>
    <row r="1" spans="1:30" ht="20.65">
      <c r="A1" s="34" t="s">
        <v>0</v>
      </c>
    </row>
    <row r="2" spans="1:30" ht="25.15" customHeight="1">
      <c r="A2" s="41" t="s">
        <v>1</v>
      </c>
      <c r="B2" s="41"/>
      <c r="C2" s="41"/>
      <c r="D2" s="41"/>
      <c r="E2" s="41"/>
      <c r="F2" s="31"/>
      <c r="G2" s="31"/>
      <c r="H2" s="31"/>
      <c r="I2" s="31"/>
      <c r="J2" s="31"/>
      <c r="K2" s="31"/>
      <c r="L2" s="31"/>
      <c r="M2" s="67"/>
      <c r="N2" s="67"/>
      <c r="O2" s="67"/>
      <c r="P2" s="67"/>
      <c r="Q2" s="67"/>
      <c r="R2" s="67"/>
      <c r="S2" s="67"/>
      <c r="T2" s="67"/>
      <c r="U2" s="67"/>
      <c r="V2" s="67"/>
      <c r="W2" s="31"/>
      <c r="X2" s="31"/>
      <c r="Y2" s="31"/>
      <c r="Z2" s="31"/>
      <c r="AA2" s="31"/>
      <c r="AB2" s="31"/>
      <c r="AC2" s="31"/>
      <c r="AD2" s="31"/>
    </row>
    <row r="3" spans="1:30" ht="47.45" customHeight="1">
      <c r="A3" s="41" t="s">
        <v>2</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0" ht="39.75" customHeight="1">
      <c r="A4" s="42" t="s">
        <v>3</v>
      </c>
      <c r="B4" s="1"/>
      <c r="C4" s="1"/>
      <c r="D4" s="1"/>
      <c r="E4" s="1"/>
      <c r="F4" s="31"/>
      <c r="G4" s="31"/>
      <c r="H4" s="31"/>
      <c r="I4" s="31"/>
      <c r="J4" s="31"/>
      <c r="K4" s="31"/>
      <c r="L4" s="31"/>
      <c r="M4" s="31"/>
      <c r="N4" s="31"/>
      <c r="O4" s="31"/>
      <c r="P4" s="31"/>
      <c r="Q4" s="31"/>
      <c r="R4" s="31"/>
      <c r="S4" s="31"/>
      <c r="T4" s="31"/>
      <c r="U4" s="31"/>
      <c r="V4" s="31"/>
      <c r="W4" s="31"/>
      <c r="X4" s="31"/>
      <c r="Y4" s="31"/>
      <c r="Z4" s="31"/>
      <c r="AA4" s="31"/>
      <c r="AB4" s="31"/>
      <c r="AC4" s="31"/>
      <c r="AD4" s="31"/>
    </row>
    <row r="5" spans="1:30" ht="80.25" customHeight="1">
      <c r="A5" s="42" t="s">
        <v>4</v>
      </c>
      <c r="B5" s="1"/>
      <c r="C5" s="1"/>
      <c r="D5" s="1"/>
      <c r="E5" s="1"/>
      <c r="F5" s="31"/>
      <c r="G5" s="31"/>
      <c r="H5" s="31"/>
      <c r="I5" s="31"/>
      <c r="J5" s="31"/>
      <c r="K5" s="31"/>
      <c r="L5" s="31"/>
      <c r="M5" s="31"/>
      <c r="N5" s="31"/>
      <c r="O5" s="31"/>
      <c r="P5" s="31"/>
      <c r="Q5" s="31"/>
      <c r="R5" s="31"/>
      <c r="S5" s="31"/>
      <c r="T5" s="31"/>
      <c r="U5" s="31"/>
      <c r="V5" s="31"/>
      <c r="W5" s="31"/>
      <c r="X5" s="31"/>
      <c r="Y5" s="31"/>
      <c r="Z5" s="31"/>
      <c r="AA5" s="31"/>
      <c r="AB5" s="31"/>
      <c r="AC5" s="31"/>
      <c r="AD5" s="31"/>
    </row>
    <row r="6" spans="1:30">
      <c r="A6" s="32" t="s">
        <v>5</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c r="A7" s="33"/>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row>
    <row r="8" spans="1:30">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row>
    <row r="10" spans="1:30">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row>
    <row r="12" spans="1:30">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row>
    <row r="13" spans="1:30">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row>
    <row r="14" spans="1:30">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row>
    <row r="15" spans="1:30">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row>
    <row r="16" spans="1:30">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row>
    <row r="17" spans="1:30">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spans="1:30">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row>
    <row r="19" spans="1:30">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row>
    <row r="20" spans="1:30">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row>
    <row r="21" spans="1:30">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row>
    <row r="22" spans="1:30">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row>
    <row r="23" spans="1:30">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row>
    <row r="24" spans="1:30">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row>
    <row r="25" spans="1:30">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row>
    <row r="26" spans="1:30">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row>
    <row r="27" spans="1:30">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row>
    <row r="28" spans="1:30">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row>
    <row r="29" spans="1:30">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row>
    <row r="30" spans="1:30">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row>
    <row r="31" spans="1:30">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row>
    <row r="32" spans="1:30">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row>
    <row r="34" spans="1:30">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row>
    <row r="35" spans="1:30">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row>
    <row r="36" spans="1:30">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row>
    <row r="37" spans="1:30">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row>
    <row r="38" spans="1:30">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row>
    <row r="39" spans="1:30">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row>
    <row r="40" spans="1:30">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row>
    <row r="41" spans="1:30">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row>
    <row r="42" spans="1:30">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row>
  </sheetData>
  <mergeCells count="1">
    <mergeCell ref="M2:V2"/>
  </mergeCells>
  <hyperlinks>
    <hyperlink ref="A6" r:id="rId1" xr:uid="{DD6957FF-3AC8-4FD9-87AF-DE42111320C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67E7-0034-4FF5-9623-D4EA3C08E20F}">
  <sheetPr>
    <tabColor theme="4" tint="0.79998168889431442"/>
  </sheetPr>
  <dimension ref="A1:VV25"/>
  <sheetViews>
    <sheetView zoomScale="80" zoomScaleNormal="80" workbookViewId="0">
      <pane xSplit="1" topLeftCell="B1" activePane="topRight" state="frozen"/>
      <selection pane="topRight" activeCell="B11" sqref="B11"/>
    </sheetView>
  </sheetViews>
  <sheetFormatPr defaultRowHeight="15"/>
  <cols>
    <col min="1" max="1" width="100.88671875" customWidth="1"/>
    <col min="5" max="7" width="7.33203125" customWidth="1"/>
  </cols>
  <sheetData>
    <row r="1" spans="1:594" s="28" customFormat="1">
      <c r="A1" s="26" t="s">
        <v>6</v>
      </c>
      <c r="B1" s="27">
        <v>1</v>
      </c>
      <c r="C1" s="27">
        <v>2</v>
      </c>
      <c r="D1" s="27">
        <v>3</v>
      </c>
      <c r="E1" s="27">
        <v>4</v>
      </c>
      <c r="F1" s="27">
        <v>5</v>
      </c>
      <c r="G1" s="27">
        <v>6</v>
      </c>
      <c r="H1" s="27">
        <v>7</v>
      </c>
      <c r="I1" s="27">
        <v>8</v>
      </c>
      <c r="J1" s="27">
        <v>9</v>
      </c>
      <c r="K1" s="27">
        <v>10</v>
      </c>
      <c r="L1" s="27">
        <v>11</v>
      </c>
      <c r="M1" s="27">
        <v>12</v>
      </c>
      <c r="N1" s="27">
        <v>13</v>
      </c>
      <c r="O1" s="27">
        <v>14</v>
      </c>
      <c r="P1" s="27">
        <v>15</v>
      </c>
      <c r="Q1" s="27">
        <v>16</v>
      </c>
      <c r="R1" s="27">
        <v>17</v>
      </c>
      <c r="S1" s="27">
        <v>18</v>
      </c>
      <c r="T1" s="27">
        <v>19</v>
      </c>
      <c r="U1" s="27">
        <v>20</v>
      </c>
      <c r="V1" s="27">
        <v>21</v>
      </c>
      <c r="W1" s="27">
        <v>22</v>
      </c>
      <c r="X1" s="27">
        <v>23</v>
      </c>
      <c r="Y1" s="27">
        <v>24</v>
      </c>
      <c r="Z1" s="27">
        <v>25</v>
      </c>
      <c r="AA1" s="27">
        <v>26</v>
      </c>
      <c r="AB1" s="27">
        <v>27</v>
      </c>
      <c r="AC1" s="27">
        <v>28</v>
      </c>
      <c r="AD1" s="27">
        <v>29</v>
      </c>
      <c r="AE1" s="27">
        <v>30</v>
      </c>
      <c r="AF1" s="27">
        <v>31</v>
      </c>
      <c r="AG1" s="27">
        <v>32</v>
      </c>
      <c r="AH1" s="27">
        <v>33</v>
      </c>
      <c r="AI1" s="27">
        <v>34</v>
      </c>
      <c r="AJ1" s="27">
        <v>35</v>
      </c>
      <c r="AK1" s="27">
        <v>36</v>
      </c>
      <c r="AL1" s="27">
        <v>37</v>
      </c>
      <c r="AM1" s="27">
        <v>38</v>
      </c>
      <c r="AN1" s="27">
        <v>39</v>
      </c>
      <c r="AO1" s="27">
        <v>40</v>
      </c>
      <c r="AP1" s="27">
        <v>41</v>
      </c>
      <c r="AQ1" s="27">
        <v>42</v>
      </c>
      <c r="AR1" s="27">
        <v>43</v>
      </c>
      <c r="AS1" s="27">
        <v>44</v>
      </c>
      <c r="AT1" s="27">
        <v>45</v>
      </c>
      <c r="AU1" s="27">
        <v>46</v>
      </c>
      <c r="AV1" s="27">
        <v>47</v>
      </c>
      <c r="AW1" s="27">
        <v>48</v>
      </c>
      <c r="AX1" s="27">
        <v>49</v>
      </c>
      <c r="AY1" s="27">
        <v>50</v>
      </c>
      <c r="AZ1" s="27">
        <v>51</v>
      </c>
      <c r="BA1" s="27">
        <v>52</v>
      </c>
      <c r="BB1" s="27">
        <v>53</v>
      </c>
      <c r="BC1" s="27">
        <v>54</v>
      </c>
      <c r="BD1" s="27">
        <v>55</v>
      </c>
      <c r="BE1" s="27">
        <v>56</v>
      </c>
      <c r="BF1" s="27">
        <v>57</v>
      </c>
      <c r="BG1" s="27">
        <v>58</v>
      </c>
      <c r="BH1" s="27">
        <v>59</v>
      </c>
      <c r="BI1" s="27">
        <v>60</v>
      </c>
      <c r="BJ1" s="27">
        <v>61</v>
      </c>
      <c r="BK1" s="27">
        <v>62</v>
      </c>
      <c r="BL1" s="27">
        <v>63</v>
      </c>
      <c r="BM1" s="27">
        <v>64</v>
      </c>
      <c r="BN1" s="27">
        <v>65</v>
      </c>
      <c r="BO1" s="27">
        <v>66</v>
      </c>
      <c r="BP1" s="27">
        <v>67</v>
      </c>
      <c r="BQ1" s="27">
        <v>68</v>
      </c>
      <c r="BR1" s="27">
        <v>69</v>
      </c>
      <c r="BS1" s="27">
        <v>70</v>
      </c>
      <c r="BT1" s="27">
        <v>71</v>
      </c>
      <c r="BU1" s="27">
        <v>72</v>
      </c>
      <c r="BV1" s="27">
        <v>73</v>
      </c>
      <c r="BW1" s="27">
        <v>74</v>
      </c>
      <c r="BX1" s="27">
        <v>75</v>
      </c>
      <c r="BY1" s="27">
        <v>76</v>
      </c>
      <c r="BZ1" s="27">
        <v>77</v>
      </c>
      <c r="CA1" s="27">
        <v>78</v>
      </c>
      <c r="CB1" s="27">
        <v>79</v>
      </c>
      <c r="CC1" s="27">
        <v>80</v>
      </c>
      <c r="CD1" s="27">
        <v>81</v>
      </c>
      <c r="CE1" s="27">
        <v>82</v>
      </c>
      <c r="CF1" s="27">
        <v>83</v>
      </c>
      <c r="CG1" s="27">
        <v>84</v>
      </c>
      <c r="CH1" s="27">
        <v>85</v>
      </c>
      <c r="CI1" s="27">
        <v>86</v>
      </c>
      <c r="CJ1" s="27">
        <v>87</v>
      </c>
      <c r="CK1" s="27">
        <v>88</v>
      </c>
      <c r="CL1" s="27">
        <v>89</v>
      </c>
      <c r="CM1" s="27">
        <v>90</v>
      </c>
      <c r="CN1" s="27">
        <v>91</v>
      </c>
      <c r="CO1" s="27">
        <v>92</v>
      </c>
      <c r="CP1" s="27">
        <v>93</v>
      </c>
      <c r="CQ1" s="27">
        <v>94</v>
      </c>
      <c r="CR1" s="27">
        <v>95</v>
      </c>
      <c r="CS1" s="27">
        <v>96</v>
      </c>
      <c r="CT1" s="27">
        <v>97</v>
      </c>
      <c r="CU1" s="27">
        <v>98</v>
      </c>
      <c r="CV1" s="27">
        <v>99</v>
      </c>
      <c r="CW1" s="27">
        <v>100</v>
      </c>
      <c r="CX1" s="27">
        <v>101</v>
      </c>
      <c r="CY1" s="27">
        <v>102</v>
      </c>
      <c r="CZ1" s="27">
        <v>103</v>
      </c>
      <c r="DA1" s="27">
        <v>104</v>
      </c>
      <c r="DB1" s="27">
        <v>105</v>
      </c>
      <c r="DC1" s="27">
        <v>106</v>
      </c>
      <c r="DD1" s="27">
        <v>107</v>
      </c>
      <c r="DE1" s="27">
        <v>108</v>
      </c>
      <c r="DF1" s="27">
        <v>109</v>
      </c>
      <c r="DG1" s="27">
        <v>110</v>
      </c>
      <c r="DH1" s="27">
        <v>111</v>
      </c>
      <c r="DI1" s="27">
        <v>112</v>
      </c>
      <c r="DJ1" s="27">
        <v>113</v>
      </c>
      <c r="DK1" s="27">
        <v>114</v>
      </c>
      <c r="DL1" s="27">
        <v>115</v>
      </c>
      <c r="DM1" s="27">
        <v>116</v>
      </c>
      <c r="DN1" s="27">
        <v>117</v>
      </c>
      <c r="DO1" s="27">
        <v>118</v>
      </c>
      <c r="DP1" s="27">
        <v>119</v>
      </c>
      <c r="DQ1" s="27">
        <v>120</v>
      </c>
      <c r="DR1" s="27">
        <v>121</v>
      </c>
      <c r="DS1" s="27">
        <v>122</v>
      </c>
      <c r="DT1" s="27">
        <v>123</v>
      </c>
      <c r="DU1" s="27">
        <v>124</v>
      </c>
      <c r="DV1" s="27">
        <v>125</v>
      </c>
      <c r="DW1" s="27">
        <v>126</v>
      </c>
      <c r="DX1" s="27">
        <v>127</v>
      </c>
      <c r="DY1" s="27">
        <v>128</v>
      </c>
      <c r="DZ1" s="27">
        <v>129</v>
      </c>
      <c r="EA1" s="27">
        <v>130</v>
      </c>
      <c r="EB1" s="27">
        <v>131</v>
      </c>
      <c r="EC1" s="27">
        <v>132</v>
      </c>
      <c r="ED1" s="27">
        <v>133</v>
      </c>
      <c r="EE1" s="27">
        <v>134</v>
      </c>
      <c r="EF1" s="27">
        <v>135</v>
      </c>
      <c r="EG1" s="27">
        <v>136</v>
      </c>
      <c r="EH1" s="27">
        <v>137</v>
      </c>
      <c r="EI1" s="27">
        <v>138</v>
      </c>
      <c r="EJ1" s="27">
        <v>139</v>
      </c>
      <c r="EK1" s="27">
        <v>140</v>
      </c>
      <c r="EL1" s="27">
        <v>141</v>
      </c>
      <c r="EM1" s="27">
        <v>142</v>
      </c>
      <c r="EN1" s="27">
        <v>143</v>
      </c>
      <c r="EO1" s="27">
        <v>144</v>
      </c>
      <c r="EP1" s="27">
        <v>145</v>
      </c>
      <c r="EQ1" s="27">
        <v>146</v>
      </c>
      <c r="ER1" s="27">
        <v>147</v>
      </c>
      <c r="ES1" s="27">
        <v>148</v>
      </c>
      <c r="ET1" s="27">
        <v>149</v>
      </c>
      <c r="EU1" s="27">
        <v>150</v>
      </c>
      <c r="EV1" s="27">
        <v>151</v>
      </c>
      <c r="EW1" s="27">
        <v>152</v>
      </c>
      <c r="EX1" s="27">
        <v>153</v>
      </c>
      <c r="EY1" s="27">
        <v>154</v>
      </c>
      <c r="EZ1" s="27">
        <v>155</v>
      </c>
      <c r="FA1" s="27">
        <v>156</v>
      </c>
      <c r="FB1" s="27">
        <v>157</v>
      </c>
      <c r="FC1" s="27">
        <v>158</v>
      </c>
      <c r="FD1" s="27">
        <v>159</v>
      </c>
      <c r="FE1" s="27">
        <v>160</v>
      </c>
      <c r="FF1" s="27">
        <v>161</v>
      </c>
      <c r="FG1" s="27">
        <v>162</v>
      </c>
      <c r="FH1" s="27">
        <v>163</v>
      </c>
      <c r="FI1" s="27">
        <v>164</v>
      </c>
      <c r="FJ1" s="27">
        <v>165</v>
      </c>
      <c r="FK1" s="27">
        <v>166</v>
      </c>
      <c r="FL1" s="27">
        <v>167</v>
      </c>
      <c r="FM1" s="27">
        <v>168</v>
      </c>
      <c r="FN1" s="27">
        <v>169</v>
      </c>
      <c r="FO1" s="27">
        <v>170</v>
      </c>
      <c r="FP1" s="27">
        <v>171</v>
      </c>
      <c r="FQ1" s="27">
        <v>172</v>
      </c>
      <c r="FR1" s="27">
        <v>173</v>
      </c>
      <c r="FS1" s="27">
        <v>174</v>
      </c>
      <c r="FT1" s="27">
        <v>175</v>
      </c>
      <c r="FU1" s="27">
        <v>176</v>
      </c>
      <c r="FV1" s="27">
        <v>177</v>
      </c>
      <c r="FW1" s="27">
        <v>178</v>
      </c>
      <c r="FX1" s="27">
        <v>179</v>
      </c>
      <c r="FY1" s="27">
        <v>180</v>
      </c>
      <c r="FZ1" s="27">
        <v>181</v>
      </c>
      <c r="GA1" s="27">
        <v>182</v>
      </c>
      <c r="GB1" s="27">
        <v>183</v>
      </c>
      <c r="GC1" s="27">
        <v>184</v>
      </c>
      <c r="GD1" s="27">
        <v>185</v>
      </c>
      <c r="GE1" s="27">
        <v>186</v>
      </c>
      <c r="GF1" s="27">
        <v>187</v>
      </c>
      <c r="GG1" s="27">
        <v>188</v>
      </c>
      <c r="GH1" s="27">
        <v>189</v>
      </c>
      <c r="GI1" s="27">
        <v>190</v>
      </c>
      <c r="GJ1" s="27">
        <v>191</v>
      </c>
      <c r="GK1" s="27">
        <v>192</v>
      </c>
      <c r="GL1" s="27">
        <v>193</v>
      </c>
      <c r="GM1" s="27">
        <v>194</v>
      </c>
      <c r="GN1" s="27">
        <v>195</v>
      </c>
      <c r="GO1" s="27">
        <v>196</v>
      </c>
      <c r="GP1" s="27">
        <v>197</v>
      </c>
      <c r="GQ1" s="27">
        <v>198</v>
      </c>
      <c r="GR1" s="27">
        <v>199</v>
      </c>
      <c r="GS1" s="27">
        <v>200</v>
      </c>
      <c r="GT1" s="27">
        <v>201</v>
      </c>
      <c r="GU1" s="27">
        <v>202</v>
      </c>
      <c r="GV1" s="27">
        <v>203</v>
      </c>
      <c r="GW1" s="27">
        <v>204</v>
      </c>
      <c r="GX1" s="27">
        <v>205</v>
      </c>
      <c r="GY1" s="27">
        <v>206</v>
      </c>
      <c r="GZ1" s="27">
        <v>207</v>
      </c>
      <c r="HA1" s="27">
        <v>208</v>
      </c>
      <c r="HB1" s="27">
        <v>209</v>
      </c>
      <c r="HC1" s="27">
        <v>210</v>
      </c>
      <c r="HD1" s="27">
        <v>211</v>
      </c>
      <c r="HE1" s="27">
        <v>212</v>
      </c>
      <c r="HF1" s="27">
        <v>213</v>
      </c>
      <c r="HG1" s="27">
        <v>214</v>
      </c>
      <c r="HH1" s="27">
        <v>215</v>
      </c>
      <c r="HI1" s="27">
        <v>216</v>
      </c>
      <c r="HJ1" s="27">
        <v>217</v>
      </c>
      <c r="HK1" s="27">
        <v>218</v>
      </c>
      <c r="HL1" s="27">
        <v>219</v>
      </c>
      <c r="HM1" s="27">
        <v>220</v>
      </c>
      <c r="HN1" s="27">
        <v>221</v>
      </c>
      <c r="HO1" s="27">
        <v>222</v>
      </c>
      <c r="HP1" s="27">
        <v>223</v>
      </c>
      <c r="HQ1" s="27">
        <v>224</v>
      </c>
      <c r="HR1" s="27">
        <v>225</v>
      </c>
      <c r="HS1" s="27">
        <v>226</v>
      </c>
      <c r="HT1" s="27">
        <v>227</v>
      </c>
      <c r="HU1" s="27">
        <v>228</v>
      </c>
      <c r="HV1" s="27">
        <v>229</v>
      </c>
      <c r="HW1" s="27">
        <v>230</v>
      </c>
      <c r="HX1" s="27">
        <v>231</v>
      </c>
      <c r="HY1" s="27">
        <v>232</v>
      </c>
      <c r="HZ1" s="27">
        <v>233</v>
      </c>
      <c r="IA1" s="27">
        <v>234</v>
      </c>
      <c r="IB1" s="27">
        <v>235</v>
      </c>
      <c r="IC1" s="27">
        <v>236</v>
      </c>
      <c r="ID1" s="27">
        <v>237</v>
      </c>
      <c r="IE1" s="27">
        <v>238</v>
      </c>
      <c r="IF1" s="27">
        <v>239</v>
      </c>
      <c r="IG1" s="27">
        <v>240</v>
      </c>
      <c r="IH1" s="27">
        <v>241</v>
      </c>
      <c r="II1" s="27">
        <v>242</v>
      </c>
      <c r="IJ1" s="27">
        <v>243</v>
      </c>
      <c r="IK1" s="27">
        <v>244</v>
      </c>
      <c r="IL1" s="27">
        <v>245</v>
      </c>
      <c r="IM1" s="27">
        <v>246</v>
      </c>
      <c r="IN1" s="27">
        <v>247</v>
      </c>
      <c r="IO1" s="27">
        <v>248</v>
      </c>
      <c r="IP1" s="27">
        <v>249</v>
      </c>
      <c r="IQ1" s="27">
        <v>250</v>
      </c>
      <c r="IR1" s="27">
        <v>251</v>
      </c>
      <c r="IS1" s="27">
        <v>252</v>
      </c>
      <c r="IT1" s="27">
        <v>253</v>
      </c>
      <c r="IU1" s="27">
        <v>254</v>
      </c>
      <c r="IV1" s="27">
        <v>255</v>
      </c>
      <c r="IW1" s="27">
        <v>256</v>
      </c>
      <c r="IX1" s="27">
        <v>257</v>
      </c>
      <c r="IY1" s="27">
        <v>258</v>
      </c>
      <c r="IZ1" s="27">
        <v>259</v>
      </c>
      <c r="JA1" s="27">
        <v>260</v>
      </c>
      <c r="JB1" s="27">
        <v>261</v>
      </c>
      <c r="JC1" s="27">
        <v>262</v>
      </c>
      <c r="JD1" s="27">
        <v>263</v>
      </c>
      <c r="JE1" s="27">
        <v>264</v>
      </c>
      <c r="JF1" s="27">
        <v>265</v>
      </c>
      <c r="JG1" s="27">
        <v>266</v>
      </c>
      <c r="JH1" s="27">
        <v>267</v>
      </c>
      <c r="JI1" s="27">
        <v>268</v>
      </c>
      <c r="JJ1" s="27">
        <v>269</v>
      </c>
      <c r="JK1" s="27">
        <v>270</v>
      </c>
      <c r="JL1" s="27">
        <v>271</v>
      </c>
      <c r="JM1" s="27">
        <v>272</v>
      </c>
      <c r="JN1" s="27">
        <v>273</v>
      </c>
      <c r="JO1" s="27">
        <v>274</v>
      </c>
      <c r="JP1" s="27">
        <v>275</v>
      </c>
      <c r="JQ1" s="27">
        <v>276</v>
      </c>
      <c r="JR1" s="27">
        <v>277</v>
      </c>
      <c r="JS1" s="27">
        <v>278</v>
      </c>
      <c r="JT1" s="27">
        <v>279</v>
      </c>
      <c r="JU1" s="27">
        <v>280</v>
      </c>
      <c r="JV1" s="27">
        <v>281</v>
      </c>
      <c r="JW1" s="27">
        <v>282</v>
      </c>
      <c r="JX1" s="27">
        <v>283</v>
      </c>
      <c r="JY1" s="27">
        <v>284</v>
      </c>
      <c r="JZ1" s="27">
        <v>285</v>
      </c>
      <c r="KA1" s="27">
        <v>286</v>
      </c>
      <c r="KB1" s="27">
        <v>287</v>
      </c>
      <c r="KC1" s="27">
        <v>288</v>
      </c>
      <c r="KD1" s="27">
        <v>289</v>
      </c>
      <c r="KE1" s="27">
        <v>290</v>
      </c>
      <c r="KF1" s="27">
        <v>291</v>
      </c>
      <c r="KG1" s="27">
        <v>292</v>
      </c>
      <c r="KH1" s="27">
        <v>293</v>
      </c>
      <c r="KI1" s="27">
        <v>294</v>
      </c>
      <c r="KJ1" s="27">
        <v>295</v>
      </c>
      <c r="KK1" s="27">
        <v>296</v>
      </c>
      <c r="KL1" s="27">
        <v>297</v>
      </c>
      <c r="KM1" s="27">
        <v>298</v>
      </c>
      <c r="KN1" s="27">
        <v>299</v>
      </c>
      <c r="KO1" s="27">
        <v>300</v>
      </c>
      <c r="KP1" s="27">
        <v>301</v>
      </c>
      <c r="KQ1" s="27">
        <v>302</v>
      </c>
      <c r="KR1" s="27">
        <v>303</v>
      </c>
      <c r="KS1" s="27">
        <v>304</v>
      </c>
      <c r="KT1" s="27">
        <v>305</v>
      </c>
      <c r="KU1" s="27">
        <v>306</v>
      </c>
      <c r="KV1" s="27">
        <v>307</v>
      </c>
      <c r="KW1" s="27">
        <v>308</v>
      </c>
      <c r="KX1" s="27">
        <v>309</v>
      </c>
      <c r="KY1" s="27">
        <v>310</v>
      </c>
      <c r="KZ1" s="27">
        <v>311</v>
      </c>
      <c r="LA1" s="27">
        <v>312</v>
      </c>
      <c r="LB1" s="27">
        <v>313</v>
      </c>
      <c r="LC1" s="27">
        <v>314</v>
      </c>
      <c r="LD1" s="27">
        <v>315</v>
      </c>
      <c r="LE1" s="27">
        <v>316</v>
      </c>
      <c r="LF1" s="27">
        <v>317</v>
      </c>
      <c r="LG1" s="27">
        <v>318</v>
      </c>
      <c r="LH1" s="27">
        <v>319</v>
      </c>
      <c r="LI1" s="27">
        <v>320</v>
      </c>
      <c r="LJ1" s="27">
        <v>321</v>
      </c>
      <c r="LK1" s="27">
        <v>322</v>
      </c>
      <c r="LL1" s="27">
        <v>323</v>
      </c>
      <c r="LM1" s="27">
        <v>324</v>
      </c>
      <c r="LN1" s="27">
        <v>325</v>
      </c>
      <c r="LO1" s="27">
        <v>326</v>
      </c>
      <c r="LP1" s="27">
        <v>327</v>
      </c>
      <c r="LQ1" s="27">
        <v>328</v>
      </c>
      <c r="LR1" s="27">
        <v>329</v>
      </c>
      <c r="LS1" s="27">
        <v>330</v>
      </c>
      <c r="LT1" s="27">
        <v>331</v>
      </c>
      <c r="LU1" s="27">
        <v>332</v>
      </c>
      <c r="LV1" s="27">
        <v>333</v>
      </c>
      <c r="LW1" s="27">
        <v>334</v>
      </c>
      <c r="LX1" s="27">
        <v>335</v>
      </c>
      <c r="LY1" s="27">
        <v>336</v>
      </c>
      <c r="LZ1" s="27">
        <v>337</v>
      </c>
      <c r="MA1" s="27">
        <v>338</v>
      </c>
      <c r="MB1" s="27">
        <v>339</v>
      </c>
      <c r="MC1" s="27">
        <v>340</v>
      </c>
      <c r="MD1" s="27">
        <v>341</v>
      </c>
      <c r="ME1" s="27">
        <v>342</v>
      </c>
      <c r="MF1" s="27">
        <v>343</v>
      </c>
      <c r="MG1" s="27">
        <v>344</v>
      </c>
      <c r="MH1" s="27">
        <v>345</v>
      </c>
      <c r="MI1" s="27">
        <v>346</v>
      </c>
      <c r="MJ1" s="27">
        <v>347</v>
      </c>
      <c r="MK1" s="27">
        <v>348</v>
      </c>
      <c r="ML1" s="27">
        <v>349</v>
      </c>
      <c r="MM1" s="27">
        <v>350</v>
      </c>
      <c r="MN1" s="27">
        <v>351</v>
      </c>
      <c r="MO1" s="27">
        <v>352</v>
      </c>
      <c r="MP1" s="27">
        <v>353</v>
      </c>
      <c r="MQ1" s="27">
        <v>354</v>
      </c>
      <c r="MR1" s="27">
        <v>355</v>
      </c>
      <c r="MS1" s="27">
        <v>356</v>
      </c>
      <c r="MT1" s="27">
        <v>357</v>
      </c>
      <c r="MU1" s="27">
        <v>358</v>
      </c>
      <c r="MV1" s="27">
        <v>359</v>
      </c>
      <c r="MW1" s="27">
        <v>360</v>
      </c>
      <c r="MX1" s="27">
        <v>361</v>
      </c>
      <c r="MY1" s="27">
        <v>362</v>
      </c>
      <c r="MZ1" s="27">
        <v>363</v>
      </c>
      <c r="NA1" s="27">
        <v>364</v>
      </c>
      <c r="NB1" s="27">
        <v>365</v>
      </c>
      <c r="NC1" s="27">
        <v>366</v>
      </c>
      <c r="ND1" s="27">
        <v>367</v>
      </c>
      <c r="NE1" s="27">
        <v>368</v>
      </c>
      <c r="NF1" s="27">
        <v>369</v>
      </c>
      <c r="NG1" s="27">
        <v>370</v>
      </c>
      <c r="NH1" s="27">
        <v>371</v>
      </c>
      <c r="NI1" s="27">
        <v>372</v>
      </c>
      <c r="NJ1" s="27">
        <v>373</v>
      </c>
      <c r="NK1" s="27">
        <v>374</v>
      </c>
      <c r="NL1" s="27">
        <v>375</v>
      </c>
      <c r="NM1" s="27">
        <v>376</v>
      </c>
      <c r="NN1" s="27">
        <v>377</v>
      </c>
      <c r="NO1" s="27">
        <v>378</v>
      </c>
      <c r="NP1" s="27">
        <v>379</v>
      </c>
      <c r="NQ1" s="27">
        <v>380</v>
      </c>
      <c r="NR1" s="27">
        <v>381</v>
      </c>
      <c r="NS1" s="27">
        <v>382</v>
      </c>
      <c r="NT1" s="27">
        <v>383</v>
      </c>
      <c r="NU1" s="27">
        <v>384</v>
      </c>
      <c r="NV1" s="27">
        <v>385</v>
      </c>
      <c r="NW1" s="27">
        <v>386</v>
      </c>
      <c r="NX1" s="27">
        <v>387</v>
      </c>
      <c r="NY1" s="27">
        <v>388</v>
      </c>
      <c r="NZ1" s="27">
        <v>389</v>
      </c>
      <c r="OA1" s="27">
        <v>390</v>
      </c>
      <c r="OB1" s="27">
        <v>391</v>
      </c>
      <c r="OC1" s="27">
        <v>392</v>
      </c>
      <c r="OD1" s="27">
        <v>393</v>
      </c>
      <c r="OE1" s="27">
        <v>394</v>
      </c>
      <c r="OF1" s="27">
        <v>395</v>
      </c>
      <c r="OG1" s="27">
        <v>396</v>
      </c>
      <c r="OH1" s="27">
        <v>397</v>
      </c>
      <c r="OI1" s="27">
        <v>398</v>
      </c>
      <c r="OJ1" s="27">
        <v>399</v>
      </c>
      <c r="OK1" s="27">
        <v>400</v>
      </c>
      <c r="OL1" s="27">
        <v>401</v>
      </c>
      <c r="OM1" s="27">
        <v>402</v>
      </c>
      <c r="ON1" s="27">
        <v>403</v>
      </c>
      <c r="OO1" s="27">
        <v>404</v>
      </c>
      <c r="OP1" s="27">
        <v>405</v>
      </c>
      <c r="OQ1" s="27">
        <v>406</v>
      </c>
      <c r="OR1" s="27">
        <v>407</v>
      </c>
      <c r="OS1" s="27">
        <v>408</v>
      </c>
      <c r="OT1" s="27">
        <v>409</v>
      </c>
      <c r="OU1" s="27">
        <v>410</v>
      </c>
      <c r="OV1" s="27">
        <v>411</v>
      </c>
      <c r="OW1" s="27">
        <v>422</v>
      </c>
      <c r="OX1" s="27">
        <v>423</v>
      </c>
      <c r="OY1" s="27">
        <v>424</v>
      </c>
      <c r="OZ1" s="27">
        <v>425</v>
      </c>
      <c r="PA1" s="27">
        <v>426</v>
      </c>
      <c r="PB1" s="27">
        <v>427</v>
      </c>
      <c r="PC1" s="27">
        <v>428</v>
      </c>
      <c r="PD1" s="27">
        <v>429</v>
      </c>
      <c r="PE1" s="27">
        <v>430</v>
      </c>
      <c r="PF1" s="27">
        <v>431</v>
      </c>
      <c r="PG1" s="27">
        <v>432</v>
      </c>
      <c r="PH1" s="27">
        <v>433</v>
      </c>
      <c r="PI1" s="27">
        <v>434</v>
      </c>
      <c r="PJ1" s="27">
        <v>435</v>
      </c>
      <c r="PK1" s="27">
        <v>436</v>
      </c>
      <c r="PL1" s="27">
        <v>437</v>
      </c>
      <c r="PM1" s="27">
        <v>438</v>
      </c>
      <c r="PN1" s="27">
        <v>439</v>
      </c>
      <c r="PO1" s="27">
        <v>440</v>
      </c>
      <c r="PP1" s="27">
        <v>441</v>
      </c>
      <c r="PQ1" s="27">
        <v>442</v>
      </c>
      <c r="PR1" s="27">
        <v>443</v>
      </c>
      <c r="PS1" s="27">
        <v>444</v>
      </c>
      <c r="PT1" s="27">
        <v>445</v>
      </c>
      <c r="PU1" s="27">
        <v>446</v>
      </c>
      <c r="PV1" s="27">
        <v>447</v>
      </c>
      <c r="PW1" s="27">
        <v>448</v>
      </c>
      <c r="PX1" s="27">
        <v>449</v>
      </c>
      <c r="PY1" s="27">
        <v>450</v>
      </c>
      <c r="PZ1" s="27">
        <v>451</v>
      </c>
      <c r="QA1" s="27">
        <v>452</v>
      </c>
      <c r="QB1" s="27">
        <v>453</v>
      </c>
      <c r="QC1" s="27">
        <v>454</v>
      </c>
      <c r="QD1" s="27">
        <v>455</v>
      </c>
      <c r="QE1" s="27">
        <v>456</v>
      </c>
      <c r="QF1" s="27">
        <v>457</v>
      </c>
      <c r="QG1" s="27">
        <v>458</v>
      </c>
      <c r="QH1" s="27">
        <v>459</v>
      </c>
      <c r="QI1" s="27">
        <v>460</v>
      </c>
      <c r="QJ1" s="27">
        <v>461</v>
      </c>
      <c r="QK1" s="27">
        <v>462</v>
      </c>
      <c r="QL1" s="27">
        <v>463</v>
      </c>
      <c r="QM1" s="27">
        <v>464</v>
      </c>
      <c r="QN1" s="27">
        <v>465</v>
      </c>
      <c r="QO1" s="27">
        <v>466</v>
      </c>
      <c r="QP1" s="27">
        <v>467</v>
      </c>
      <c r="QQ1" s="27">
        <v>468</v>
      </c>
      <c r="QR1" s="27">
        <v>469</v>
      </c>
      <c r="QS1" s="27">
        <v>470</v>
      </c>
      <c r="QT1" s="27">
        <v>471</v>
      </c>
      <c r="QU1" s="27">
        <v>472</v>
      </c>
      <c r="QV1" s="27">
        <v>473</v>
      </c>
      <c r="QW1" s="27">
        <v>474</v>
      </c>
      <c r="QX1" s="27">
        <v>475</v>
      </c>
      <c r="QY1" s="27">
        <v>476</v>
      </c>
      <c r="QZ1" s="27">
        <v>477</v>
      </c>
      <c r="RA1" s="27">
        <v>478</v>
      </c>
      <c r="RB1" s="27">
        <v>479</v>
      </c>
      <c r="RC1" s="27">
        <v>480</v>
      </c>
      <c r="RD1" s="27">
        <v>481</v>
      </c>
      <c r="RE1" s="27">
        <v>482</v>
      </c>
      <c r="RF1" s="27">
        <v>483</v>
      </c>
      <c r="RG1" s="27">
        <v>484</v>
      </c>
      <c r="RH1" s="27">
        <v>485</v>
      </c>
      <c r="RI1" s="27">
        <v>486</v>
      </c>
      <c r="RJ1" s="27">
        <v>487</v>
      </c>
      <c r="RK1" s="27">
        <v>488</v>
      </c>
      <c r="RL1" s="27">
        <v>489</v>
      </c>
      <c r="RM1" s="27">
        <v>490</v>
      </c>
      <c r="RN1" s="27">
        <v>491</v>
      </c>
      <c r="RO1" s="27">
        <v>492</v>
      </c>
      <c r="RP1" s="27">
        <v>493</v>
      </c>
      <c r="RQ1" s="27">
        <v>494</v>
      </c>
      <c r="RR1" s="27">
        <v>495</v>
      </c>
      <c r="RS1" s="27">
        <v>496</v>
      </c>
      <c r="RT1" s="27">
        <v>497</v>
      </c>
      <c r="RU1" s="27">
        <v>498</v>
      </c>
      <c r="RV1" s="27">
        <v>499</v>
      </c>
      <c r="RW1" s="27">
        <v>500</v>
      </c>
      <c r="RX1" s="27">
        <v>501</v>
      </c>
      <c r="RY1" s="27">
        <v>502</v>
      </c>
      <c r="RZ1" s="27">
        <v>503</v>
      </c>
      <c r="SA1" s="27">
        <v>504</v>
      </c>
      <c r="SB1" s="27">
        <v>505</v>
      </c>
      <c r="SC1" s="27">
        <v>506</v>
      </c>
      <c r="SD1" s="27">
        <v>507</v>
      </c>
      <c r="SE1" s="27">
        <v>508</v>
      </c>
      <c r="SF1" s="27">
        <v>509</v>
      </c>
      <c r="SG1" s="27">
        <v>510</v>
      </c>
      <c r="SH1" s="27">
        <v>511</v>
      </c>
      <c r="SI1" s="27">
        <v>512</v>
      </c>
      <c r="SJ1" s="27">
        <v>513</v>
      </c>
      <c r="SK1" s="27">
        <v>514</v>
      </c>
      <c r="SL1" s="27">
        <v>515</v>
      </c>
      <c r="SM1" s="27">
        <v>516</v>
      </c>
      <c r="SN1" s="27">
        <v>517</v>
      </c>
      <c r="SO1" s="27">
        <v>518</v>
      </c>
      <c r="SP1" s="27">
        <v>519</v>
      </c>
      <c r="SQ1" s="27">
        <v>520</v>
      </c>
      <c r="SR1" s="27">
        <v>521</v>
      </c>
      <c r="SS1" s="27">
        <v>522</v>
      </c>
      <c r="ST1" s="27">
        <v>523</v>
      </c>
      <c r="SU1" s="27">
        <v>524</v>
      </c>
      <c r="SV1" s="27">
        <v>525</v>
      </c>
      <c r="SW1" s="27">
        <v>526</v>
      </c>
      <c r="SX1" s="27">
        <v>527</v>
      </c>
      <c r="SY1" s="27">
        <v>528</v>
      </c>
      <c r="SZ1" s="27">
        <v>529</v>
      </c>
      <c r="TA1" s="27">
        <v>530</v>
      </c>
      <c r="TB1" s="27">
        <v>531</v>
      </c>
      <c r="TC1" s="27">
        <v>532</v>
      </c>
      <c r="TD1" s="27">
        <v>533</v>
      </c>
      <c r="TE1" s="27">
        <v>534</v>
      </c>
      <c r="TF1" s="27">
        <v>535</v>
      </c>
      <c r="TG1" s="27">
        <v>536</v>
      </c>
      <c r="TH1" s="27">
        <v>537</v>
      </c>
      <c r="TI1" s="27">
        <v>538</v>
      </c>
      <c r="TJ1" s="27">
        <v>539</v>
      </c>
      <c r="TK1" s="27">
        <v>540</v>
      </c>
      <c r="TL1" s="27">
        <v>541</v>
      </c>
      <c r="TM1" s="27">
        <v>542</v>
      </c>
      <c r="TN1" s="27">
        <v>543</v>
      </c>
      <c r="TO1" s="27">
        <v>544</v>
      </c>
      <c r="TP1" s="27">
        <v>545</v>
      </c>
      <c r="TQ1" s="27">
        <v>546</v>
      </c>
      <c r="TR1" s="27">
        <v>547</v>
      </c>
      <c r="TS1" s="27">
        <v>548</v>
      </c>
      <c r="TT1" s="27">
        <v>549</v>
      </c>
      <c r="TU1" s="27">
        <v>550</v>
      </c>
      <c r="TV1" s="27">
        <v>551</v>
      </c>
      <c r="TW1" s="27">
        <v>552</v>
      </c>
      <c r="TX1" s="27">
        <v>553</v>
      </c>
      <c r="TY1" s="27">
        <v>554</v>
      </c>
      <c r="TZ1" s="27">
        <v>555</v>
      </c>
      <c r="UA1" s="27">
        <v>556</v>
      </c>
      <c r="UB1" s="27">
        <v>557</v>
      </c>
      <c r="UC1" s="27">
        <v>558</v>
      </c>
      <c r="UD1" s="27">
        <v>559</v>
      </c>
      <c r="UE1" s="27">
        <v>560</v>
      </c>
      <c r="UF1" s="27">
        <v>561</v>
      </c>
      <c r="UG1" s="27">
        <v>562</v>
      </c>
      <c r="UH1" s="27">
        <v>563</v>
      </c>
      <c r="UI1" s="27">
        <v>564</v>
      </c>
      <c r="UJ1" s="27">
        <v>565</v>
      </c>
      <c r="UK1" s="27">
        <v>566</v>
      </c>
      <c r="UL1" s="27">
        <v>567</v>
      </c>
      <c r="UM1" s="27">
        <v>568</v>
      </c>
      <c r="UN1" s="27">
        <v>569</v>
      </c>
      <c r="UO1" s="27">
        <v>570</v>
      </c>
      <c r="UP1" s="27">
        <v>571</v>
      </c>
      <c r="UQ1" s="27">
        <v>572</v>
      </c>
      <c r="UR1" s="27">
        <v>573</v>
      </c>
      <c r="US1" s="27">
        <v>574</v>
      </c>
      <c r="UT1" s="27">
        <v>575</v>
      </c>
      <c r="UU1" s="27">
        <v>576</v>
      </c>
      <c r="UV1" s="27">
        <v>577</v>
      </c>
      <c r="UW1" s="27">
        <v>578</v>
      </c>
      <c r="UX1" s="27">
        <v>579</v>
      </c>
      <c r="UY1" s="27">
        <v>580</v>
      </c>
      <c r="UZ1" s="27">
        <v>581</v>
      </c>
      <c r="VA1" s="27">
        <v>582</v>
      </c>
      <c r="VB1" s="27">
        <v>583</v>
      </c>
      <c r="VC1" s="27">
        <v>584</v>
      </c>
      <c r="VD1" s="27">
        <v>585</v>
      </c>
      <c r="VE1" s="27">
        <v>586</v>
      </c>
      <c r="VF1" s="27">
        <v>587</v>
      </c>
      <c r="VG1" s="27">
        <v>588</v>
      </c>
      <c r="VH1" s="27">
        <v>589</v>
      </c>
      <c r="VI1" s="27">
        <v>590</v>
      </c>
      <c r="VJ1" s="27">
        <v>591</v>
      </c>
      <c r="VK1" s="27">
        <v>592</v>
      </c>
      <c r="VL1" s="27">
        <v>593</v>
      </c>
      <c r="VM1" s="27">
        <v>594</v>
      </c>
      <c r="VN1" s="27">
        <v>595</v>
      </c>
      <c r="VO1" s="27">
        <v>596</v>
      </c>
      <c r="VP1" s="27">
        <v>597</v>
      </c>
      <c r="VQ1" s="27">
        <v>598</v>
      </c>
      <c r="VR1" s="27">
        <v>599</v>
      </c>
      <c r="VS1" s="27">
        <v>600</v>
      </c>
      <c r="VT1" s="27">
        <v>601</v>
      </c>
      <c r="VU1" s="27">
        <v>602</v>
      </c>
      <c r="VV1" s="27">
        <v>603</v>
      </c>
    </row>
    <row r="2" spans="1:594" s="25" customFormat="1" ht="43.5" customHeight="1">
      <c r="A2" s="35" t="s">
        <v>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row>
    <row r="3" spans="1:594" s="23" customFormat="1" ht="38.450000000000003" customHeight="1">
      <c r="A3" s="58" t="s">
        <v>8</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row>
    <row r="4" spans="1:594" s="14" customFormat="1" ht="17.25">
      <c r="A4" s="36" t="s">
        <v>9</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c r="TH4" s="13"/>
      <c r="TI4" s="13"/>
      <c r="TJ4" s="13"/>
      <c r="TK4" s="13"/>
      <c r="TL4" s="13"/>
      <c r="TM4" s="13"/>
      <c r="TN4" s="13"/>
      <c r="TO4" s="13"/>
      <c r="TP4" s="13"/>
      <c r="TQ4" s="13"/>
      <c r="TR4" s="13"/>
      <c r="TS4" s="13"/>
      <c r="TT4" s="13"/>
      <c r="TU4" s="13"/>
      <c r="TV4" s="13"/>
      <c r="TW4" s="13"/>
      <c r="TX4" s="13"/>
      <c r="TY4" s="13"/>
      <c r="TZ4" s="13"/>
      <c r="UA4" s="13"/>
      <c r="UB4" s="13"/>
      <c r="UC4" s="13"/>
      <c r="UD4" s="13"/>
      <c r="UE4" s="13"/>
      <c r="UF4" s="13"/>
      <c r="UG4" s="13"/>
      <c r="UH4" s="13"/>
      <c r="UI4" s="13"/>
      <c r="UJ4" s="13"/>
      <c r="UK4" s="13"/>
      <c r="UL4" s="13"/>
      <c r="UM4" s="13"/>
      <c r="UN4" s="13"/>
      <c r="UO4" s="13"/>
      <c r="UP4" s="13"/>
      <c r="UQ4" s="13"/>
      <c r="UR4" s="13"/>
      <c r="US4" s="13"/>
      <c r="UT4" s="13"/>
      <c r="UU4" s="13"/>
      <c r="UV4" s="13"/>
      <c r="UW4" s="13"/>
      <c r="UX4" s="13"/>
      <c r="UY4" s="13"/>
      <c r="UZ4" s="13"/>
      <c r="VA4" s="13"/>
      <c r="VB4" s="13"/>
      <c r="VC4" s="13"/>
      <c r="VD4" s="13"/>
      <c r="VE4" s="13"/>
      <c r="VF4" s="13"/>
      <c r="VG4" s="13"/>
      <c r="VH4" s="13"/>
      <c r="VI4" s="13"/>
      <c r="VJ4" s="13"/>
      <c r="VK4" s="13"/>
      <c r="VL4" s="13"/>
      <c r="VM4" s="13"/>
      <c r="VN4" s="13"/>
      <c r="VO4" s="13"/>
      <c r="VP4" s="13"/>
      <c r="VQ4" s="13"/>
      <c r="VR4" s="13"/>
      <c r="VS4" s="13"/>
      <c r="VT4" s="13"/>
    </row>
    <row r="5" spans="1:594" s="14" customFormat="1" ht="17.25">
      <c r="A5" s="36" t="s">
        <v>10</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c r="TB5" s="13"/>
      <c r="TC5" s="13"/>
      <c r="TD5" s="13"/>
      <c r="TE5" s="13"/>
      <c r="TF5" s="13"/>
      <c r="TG5" s="13"/>
      <c r="TH5" s="13"/>
      <c r="TI5" s="13"/>
      <c r="TJ5" s="13"/>
      <c r="TK5" s="13"/>
      <c r="TL5" s="13"/>
      <c r="TM5" s="13"/>
      <c r="TN5" s="13"/>
      <c r="TO5" s="13"/>
      <c r="TP5" s="13"/>
      <c r="TQ5" s="13"/>
      <c r="TR5" s="13"/>
      <c r="TS5" s="13"/>
      <c r="TT5" s="13"/>
      <c r="TU5" s="13"/>
      <c r="TV5" s="13"/>
      <c r="TW5" s="13"/>
      <c r="TX5" s="13"/>
      <c r="TY5" s="13"/>
      <c r="TZ5" s="13"/>
      <c r="UA5" s="13"/>
      <c r="UB5" s="13"/>
      <c r="UC5" s="13"/>
      <c r="UD5" s="13"/>
      <c r="UE5" s="13"/>
      <c r="UF5" s="13"/>
      <c r="UG5" s="13"/>
      <c r="UH5" s="13"/>
      <c r="UI5" s="13"/>
      <c r="UJ5" s="13"/>
      <c r="UK5" s="13"/>
      <c r="UL5" s="13"/>
      <c r="UM5" s="13"/>
      <c r="UN5" s="13"/>
      <c r="UO5" s="13"/>
      <c r="UP5" s="13"/>
      <c r="UQ5" s="13"/>
      <c r="UR5" s="13"/>
      <c r="US5" s="13"/>
      <c r="UT5" s="13"/>
      <c r="UU5" s="13"/>
      <c r="UV5" s="13"/>
      <c r="UW5" s="13"/>
      <c r="UX5" s="13"/>
      <c r="UY5" s="13"/>
      <c r="UZ5" s="13"/>
      <c r="VA5" s="13"/>
      <c r="VB5" s="13"/>
      <c r="VC5" s="13"/>
      <c r="VD5" s="13"/>
      <c r="VE5" s="13"/>
      <c r="VF5" s="13"/>
      <c r="VG5" s="13"/>
      <c r="VH5" s="13"/>
      <c r="VI5" s="13"/>
      <c r="VJ5" s="13"/>
      <c r="VK5" s="13"/>
      <c r="VL5" s="13"/>
      <c r="VM5" s="13"/>
      <c r="VN5" s="13"/>
      <c r="VO5" s="13"/>
      <c r="VP5" s="13"/>
      <c r="VQ5" s="13"/>
      <c r="VR5" s="13"/>
      <c r="VS5" s="13"/>
      <c r="VT5" s="13"/>
    </row>
    <row r="6" spans="1:594" s="20" customFormat="1" ht="17.25">
      <c r="A6" s="37" t="s">
        <v>11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row>
    <row r="7" spans="1:594" s="16" customFormat="1" ht="17.25">
      <c r="A7" s="38" t="s">
        <v>12</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c r="IZ7" s="15"/>
      <c r="JA7" s="15"/>
      <c r="JB7" s="15"/>
      <c r="JC7" s="15"/>
      <c r="JD7" s="15"/>
      <c r="JE7" s="15"/>
      <c r="JF7" s="15"/>
      <c r="JG7" s="15"/>
      <c r="JH7" s="15"/>
      <c r="JI7" s="15"/>
      <c r="JJ7" s="15"/>
      <c r="JK7" s="15"/>
      <c r="JL7" s="15"/>
      <c r="JM7" s="15"/>
      <c r="JN7" s="15"/>
      <c r="JO7" s="15"/>
      <c r="JP7" s="15"/>
      <c r="JQ7" s="15"/>
      <c r="JR7" s="15"/>
      <c r="JS7" s="15"/>
      <c r="JT7" s="15"/>
      <c r="JU7" s="15"/>
      <c r="JV7" s="15"/>
      <c r="JW7" s="15"/>
      <c r="JX7" s="15"/>
      <c r="JY7" s="15"/>
      <c r="JZ7" s="15"/>
      <c r="KA7" s="15"/>
      <c r="KB7" s="15"/>
      <c r="KC7" s="15"/>
      <c r="KD7" s="15"/>
      <c r="KE7" s="15"/>
      <c r="KF7" s="15"/>
      <c r="KG7" s="15"/>
      <c r="KH7" s="15"/>
      <c r="KI7" s="15"/>
      <c r="KJ7" s="15"/>
      <c r="KK7" s="15"/>
      <c r="KL7" s="15"/>
      <c r="KM7" s="15"/>
      <c r="KN7" s="15"/>
      <c r="KO7" s="15"/>
      <c r="KP7" s="15"/>
      <c r="KQ7" s="15"/>
      <c r="KR7" s="15"/>
      <c r="KS7" s="15"/>
      <c r="KT7" s="15"/>
      <c r="KU7" s="15"/>
      <c r="KV7" s="15"/>
      <c r="KW7" s="15"/>
      <c r="KX7" s="15"/>
      <c r="KY7" s="15"/>
      <c r="KZ7" s="15"/>
      <c r="LA7" s="15"/>
      <c r="LB7" s="15"/>
      <c r="LC7" s="15"/>
      <c r="LD7" s="15"/>
      <c r="LE7" s="15"/>
      <c r="LF7" s="15"/>
      <c r="LG7" s="15"/>
      <c r="LH7" s="15"/>
      <c r="LI7" s="15"/>
      <c r="LJ7" s="15"/>
      <c r="LK7" s="15"/>
      <c r="LL7" s="15"/>
      <c r="LM7" s="15"/>
      <c r="LN7" s="15"/>
      <c r="LO7" s="15"/>
      <c r="LP7" s="15"/>
      <c r="LQ7" s="15"/>
      <c r="LR7" s="15"/>
      <c r="LS7" s="15"/>
      <c r="LT7" s="15"/>
      <c r="LU7" s="15"/>
      <c r="LV7" s="15"/>
      <c r="LW7" s="15"/>
      <c r="LX7" s="15"/>
      <c r="LY7" s="15"/>
      <c r="LZ7" s="15"/>
      <c r="MA7" s="15"/>
      <c r="MB7" s="15"/>
      <c r="MC7" s="15"/>
      <c r="MD7" s="15"/>
      <c r="ME7" s="15"/>
      <c r="MF7" s="15"/>
      <c r="MG7" s="15"/>
      <c r="MH7" s="15"/>
      <c r="MI7" s="15"/>
      <c r="MJ7" s="15"/>
      <c r="MK7" s="15"/>
      <c r="ML7" s="15"/>
      <c r="MM7" s="15"/>
      <c r="MN7" s="15"/>
      <c r="MO7" s="15"/>
      <c r="MP7" s="15"/>
      <c r="MQ7" s="15"/>
      <c r="MR7" s="15"/>
      <c r="MS7" s="15"/>
      <c r="MT7" s="15"/>
      <c r="MU7" s="15"/>
      <c r="MV7" s="15"/>
      <c r="MW7" s="15"/>
      <c r="MX7" s="15"/>
      <c r="MY7" s="15"/>
      <c r="MZ7" s="15"/>
      <c r="NA7" s="15"/>
      <c r="NB7" s="15"/>
      <c r="NC7" s="15"/>
      <c r="ND7" s="15"/>
      <c r="NE7" s="15"/>
      <c r="NF7" s="15"/>
      <c r="NG7" s="15"/>
      <c r="NH7" s="15"/>
      <c r="NI7" s="15"/>
      <c r="NJ7" s="15"/>
      <c r="NK7" s="15"/>
      <c r="NL7" s="15"/>
      <c r="NM7" s="15"/>
      <c r="NN7" s="15"/>
      <c r="NO7" s="15"/>
      <c r="NP7" s="15"/>
      <c r="NQ7" s="15"/>
      <c r="NR7" s="15"/>
      <c r="NS7" s="15"/>
      <c r="NT7" s="15"/>
      <c r="NU7" s="15"/>
      <c r="NV7" s="15"/>
      <c r="NW7" s="15"/>
      <c r="NX7" s="15"/>
      <c r="NY7" s="15"/>
      <c r="NZ7" s="15"/>
      <c r="OA7" s="15"/>
      <c r="OB7" s="15"/>
      <c r="OC7" s="15"/>
      <c r="OD7" s="15"/>
      <c r="OE7" s="15"/>
      <c r="OF7" s="15"/>
      <c r="OG7" s="15"/>
      <c r="OH7" s="15"/>
      <c r="OI7" s="15"/>
      <c r="OJ7" s="15"/>
      <c r="OK7" s="15"/>
      <c r="OL7" s="15"/>
      <c r="OM7" s="15"/>
      <c r="ON7" s="15"/>
      <c r="OO7" s="15"/>
      <c r="OP7" s="15"/>
      <c r="OQ7" s="15"/>
      <c r="OR7" s="15"/>
      <c r="OS7" s="15"/>
      <c r="OT7" s="15"/>
      <c r="OU7" s="15"/>
      <c r="OV7" s="15"/>
      <c r="OW7" s="15"/>
      <c r="OX7" s="15"/>
      <c r="OY7" s="15"/>
      <c r="OZ7" s="15"/>
      <c r="PA7" s="15"/>
      <c r="PB7" s="15"/>
      <c r="PC7" s="15"/>
      <c r="PD7" s="15"/>
      <c r="PE7" s="15"/>
      <c r="PF7" s="15"/>
      <c r="PG7" s="15"/>
      <c r="PH7" s="15"/>
      <c r="PI7" s="15"/>
      <c r="PJ7" s="15"/>
      <c r="PK7" s="15"/>
      <c r="PL7" s="15"/>
      <c r="PM7" s="15"/>
      <c r="PN7" s="15"/>
      <c r="PO7" s="15"/>
      <c r="PP7" s="15"/>
      <c r="PQ7" s="15"/>
      <c r="PR7" s="15"/>
      <c r="PS7" s="15"/>
      <c r="PT7" s="15"/>
      <c r="PU7" s="15"/>
      <c r="PV7" s="15"/>
      <c r="PW7" s="15"/>
      <c r="PX7" s="15"/>
      <c r="PY7" s="15"/>
      <c r="PZ7" s="15"/>
      <c r="QA7" s="15"/>
      <c r="QB7" s="15"/>
      <c r="QC7" s="15"/>
      <c r="QD7" s="15"/>
      <c r="QE7" s="15"/>
      <c r="QF7" s="15"/>
      <c r="QG7" s="15"/>
      <c r="QH7" s="15"/>
      <c r="QI7" s="15"/>
      <c r="QJ7" s="15"/>
      <c r="QK7" s="15"/>
      <c r="QL7" s="15"/>
      <c r="QM7" s="15"/>
      <c r="QN7" s="15"/>
      <c r="QO7" s="15"/>
      <c r="QP7" s="15"/>
      <c r="QQ7" s="15"/>
      <c r="QR7" s="15"/>
      <c r="QS7" s="15"/>
      <c r="QT7" s="15"/>
      <c r="QU7" s="15"/>
      <c r="QV7" s="15"/>
      <c r="QW7" s="15"/>
      <c r="QX7" s="15"/>
      <c r="QY7" s="15"/>
      <c r="QZ7" s="15"/>
      <c r="RA7" s="15"/>
      <c r="RB7" s="15"/>
      <c r="RC7" s="15"/>
      <c r="RD7" s="15"/>
      <c r="RE7" s="15"/>
      <c r="RF7" s="15"/>
      <c r="RG7" s="15"/>
      <c r="RH7" s="15"/>
      <c r="RI7" s="15"/>
      <c r="RJ7" s="15"/>
      <c r="RK7" s="15"/>
      <c r="RL7" s="15"/>
      <c r="RM7" s="15"/>
      <c r="RN7" s="15"/>
      <c r="RO7" s="15"/>
      <c r="RP7" s="15"/>
      <c r="RQ7" s="15"/>
      <c r="RR7" s="15"/>
      <c r="RS7" s="15"/>
      <c r="RT7" s="15"/>
      <c r="RU7" s="15"/>
      <c r="RV7" s="15"/>
      <c r="RW7" s="15"/>
      <c r="RX7" s="15"/>
      <c r="RY7" s="15"/>
      <c r="RZ7" s="15"/>
      <c r="SA7" s="15"/>
      <c r="SB7" s="15"/>
      <c r="SC7" s="15"/>
      <c r="SD7" s="15"/>
      <c r="SE7" s="15"/>
      <c r="SF7" s="15"/>
      <c r="SG7" s="15"/>
      <c r="SH7" s="15"/>
      <c r="SI7" s="15"/>
      <c r="SJ7" s="15"/>
      <c r="SK7" s="15"/>
      <c r="SL7" s="15"/>
      <c r="SM7" s="15"/>
      <c r="SN7" s="15"/>
      <c r="SO7" s="15"/>
      <c r="SP7" s="15"/>
      <c r="SQ7" s="15"/>
      <c r="SR7" s="15"/>
      <c r="SS7" s="15"/>
      <c r="ST7" s="15"/>
      <c r="SU7" s="15"/>
      <c r="SV7" s="15"/>
      <c r="SW7" s="15"/>
      <c r="SX7" s="15"/>
      <c r="SY7" s="15"/>
      <c r="SZ7" s="15"/>
      <c r="TA7" s="15"/>
      <c r="TB7" s="15"/>
      <c r="TC7" s="15"/>
      <c r="TD7" s="15"/>
      <c r="TE7" s="15"/>
      <c r="TF7" s="15"/>
      <c r="TG7" s="15"/>
      <c r="TH7" s="15"/>
      <c r="TI7" s="15"/>
      <c r="TJ7" s="15"/>
      <c r="TK7" s="15"/>
      <c r="TL7" s="15"/>
      <c r="TM7" s="15"/>
      <c r="TN7" s="15"/>
      <c r="TO7" s="15"/>
      <c r="TP7" s="15"/>
      <c r="TQ7" s="15"/>
      <c r="TR7" s="15"/>
      <c r="TS7" s="15"/>
      <c r="TT7" s="15"/>
      <c r="TU7" s="15"/>
      <c r="TV7" s="15"/>
      <c r="TW7" s="15"/>
      <c r="TX7" s="15"/>
      <c r="TY7" s="15"/>
      <c r="TZ7" s="15"/>
      <c r="UA7" s="15"/>
      <c r="UB7" s="15"/>
      <c r="UC7" s="15"/>
      <c r="UD7" s="15"/>
      <c r="UE7" s="15"/>
      <c r="UF7" s="15"/>
      <c r="UG7" s="15"/>
      <c r="UH7" s="15"/>
      <c r="UI7" s="15"/>
      <c r="UJ7" s="15"/>
      <c r="UK7" s="15"/>
      <c r="UL7" s="15"/>
      <c r="UM7" s="15"/>
      <c r="UN7" s="15"/>
      <c r="UO7" s="15"/>
      <c r="UP7" s="15"/>
      <c r="UQ7" s="15"/>
      <c r="UR7" s="15"/>
      <c r="US7" s="15"/>
      <c r="UT7" s="15"/>
      <c r="UU7" s="15"/>
      <c r="UV7" s="15"/>
      <c r="UW7" s="15"/>
      <c r="UX7" s="15"/>
      <c r="UY7" s="15"/>
      <c r="UZ7" s="15"/>
      <c r="VA7" s="15"/>
      <c r="VB7" s="15"/>
      <c r="VC7" s="15"/>
      <c r="VD7" s="15"/>
      <c r="VE7" s="15"/>
      <c r="VF7" s="15"/>
      <c r="VG7" s="15"/>
      <c r="VH7" s="15"/>
      <c r="VI7" s="15"/>
      <c r="VJ7" s="15"/>
      <c r="VK7" s="15"/>
      <c r="VL7" s="15"/>
      <c r="VM7" s="15"/>
      <c r="VN7" s="15"/>
      <c r="VO7" s="15"/>
      <c r="VP7" s="15"/>
      <c r="VQ7" s="15"/>
      <c r="VR7" s="15"/>
      <c r="VS7" s="15"/>
      <c r="VT7" s="15"/>
    </row>
    <row r="8" spans="1:594" s="16" customFormat="1" ht="17.25">
      <c r="A8" s="38" t="s">
        <v>13</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5"/>
      <c r="JP8" s="15"/>
      <c r="JQ8" s="15"/>
      <c r="JR8" s="15"/>
      <c r="JS8" s="15"/>
      <c r="JT8" s="15"/>
      <c r="JU8" s="15"/>
      <c r="JV8" s="15"/>
      <c r="JW8" s="15"/>
      <c r="JX8" s="15"/>
      <c r="JY8" s="15"/>
      <c r="JZ8" s="15"/>
      <c r="KA8" s="15"/>
      <c r="KB8" s="15"/>
      <c r="KC8" s="15"/>
      <c r="KD8" s="15"/>
      <c r="KE8" s="15"/>
      <c r="KF8" s="15"/>
      <c r="KG8" s="15"/>
      <c r="KH8" s="15"/>
      <c r="KI8" s="15"/>
      <c r="KJ8" s="15"/>
      <c r="KK8" s="15"/>
      <c r="KL8" s="15"/>
      <c r="KM8" s="15"/>
      <c r="KN8" s="15"/>
      <c r="KO8" s="15"/>
      <c r="KP8" s="15"/>
      <c r="KQ8" s="15"/>
      <c r="KR8" s="15"/>
      <c r="KS8" s="15"/>
      <c r="KT8" s="15"/>
      <c r="KU8" s="15"/>
      <c r="KV8" s="15"/>
      <c r="KW8" s="15"/>
      <c r="KX8" s="15"/>
      <c r="KY8" s="15"/>
      <c r="KZ8" s="15"/>
      <c r="LA8" s="15"/>
      <c r="LB8" s="15"/>
      <c r="LC8" s="15"/>
      <c r="LD8" s="15"/>
      <c r="LE8" s="15"/>
      <c r="LF8" s="15"/>
      <c r="LG8" s="15"/>
      <c r="LH8" s="15"/>
      <c r="LI8" s="15"/>
      <c r="LJ8" s="15"/>
      <c r="LK8" s="15"/>
      <c r="LL8" s="15"/>
      <c r="LM8" s="15"/>
      <c r="LN8" s="15"/>
      <c r="LO8" s="15"/>
      <c r="LP8" s="15"/>
      <c r="LQ8" s="15"/>
      <c r="LR8" s="15"/>
      <c r="LS8" s="15"/>
      <c r="LT8" s="15"/>
      <c r="LU8" s="15"/>
      <c r="LV8" s="15"/>
      <c r="LW8" s="15"/>
      <c r="LX8" s="15"/>
      <c r="LY8" s="15"/>
      <c r="LZ8" s="15"/>
      <c r="MA8" s="15"/>
      <c r="MB8" s="15"/>
      <c r="MC8" s="15"/>
      <c r="MD8" s="15"/>
      <c r="ME8" s="15"/>
      <c r="MF8" s="15"/>
      <c r="MG8" s="15"/>
      <c r="MH8" s="15"/>
      <c r="MI8" s="15"/>
      <c r="MJ8" s="15"/>
      <c r="MK8" s="15"/>
      <c r="ML8" s="15"/>
      <c r="MM8" s="15"/>
      <c r="MN8" s="15"/>
      <c r="MO8" s="15"/>
      <c r="MP8" s="15"/>
      <c r="MQ8" s="15"/>
      <c r="MR8" s="15"/>
      <c r="MS8" s="15"/>
      <c r="MT8" s="15"/>
      <c r="MU8" s="15"/>
      <c r="MV8" s="15"/>
      <c r="MW8" s="15"/>
      <c r="MX8" s="15"/>
      <c r="MY8" s="15"/>
      <c r="MZ8" s="15"/>
      <c r="NA8" s="15"/>
      <c r="NB8" s="15"/>
      <c r="NC8" s="15"/>
      <c r="ND8" s="15"/>
      <c r="NE8" s="15"/>
      <c r="NF8" s="15"/>
      <c r="NG8" s="15"/>
      <c r="NH8" s="15"/>
      <c r="NI8" s="15"/>
      <c r="NJ8" s="15"/>
      <c r="NK8" s="15"/>
      <c r="NL8" s="15"/>
      <c r="NM8" s="15"/>
      <c r="NN8" s="15"/>
      <c r="NO8" s="15"/>
      <c r="NP8" s="15"/>
      <c r="NQ8" s="15"/>
      <c r="NR8" s="15"/>
      <c r="NS8" s="15"/>
      <c r="NT8" s="15"/>
      <c r="NU8" s="15"/>
      <c r="NV8" s="15"/>
      <c r="NW8" s="15"/>
      <c r="NX8" s="15"/>
      <c r="NY8" s="15"/>
      <c r="NZ8" s="15"/>
      <c r="OA8" s="15"/>
      <c r="OB8" s="15"/>
      <c r="OC8" s="15"/>
      <c r="OD8" s="15"/>
      <c r="OE8" s="15"/>
      <c r="OF8" s="15"/>
      <c r="OG8" s="15"/>
      <c r="OH8" s="15"/>
      <c r="OI8" s="15"/>
      <c r="OJ8" s="15"/>
      <c r="OK8" s="15"/>
      <c r="OL8" s="15"/>
      <c r="OM8" s="15"/>
      <c r="ON8" s="15"/>
      <c r="OO8" s="15"/>
      <c r="OP8" s="15"/>
      <c r="OQ8" s="15"/>
      <c r="OR8" s="15"/>
      <c r="OS8" s="15"/>
      <c r="OT8" s="15"/>
      <c r="OU8" s="15"/>
      <c r="OV8" s="15"/>
      <c r="OW8" s="15"/>
      <c r="OX8" s="15"/>
      <c r="OY8" s="15"/>
      <c r="OZ8" s="15"/>
      <c r="PA8" s="15"/>
      <c r="PB8" s="15"/>
      <c r="PC8" s="15"/>
      <c r="PD8" s="15"/>
      <c r="PE8" s="15"/>
      <c r="PF8" s="15"/>
      <c r="PG8" s="15"/>
      <c r="PH8" s="15"/>
      <c r="PI8" s="15"/>
      <c r="PJ8" s="15"/>
      <c r="PK8" s="15"/>
      <c r="PL8" s="15"/>
      <c r="PM8" s="15"/>
      <c r="PN8" s="15"/>
      <c r="PO8" s="15"/>
      <c r="PP8" s="15"/>
      <c r="PQ8" s="15"/>
      <c r="PR8" s="15"/>
      <c r="PS8" s="15"/>
      <c r="PT8" s="15"/>
      <c r="PU8" s="15"/>
      <c r="PV8" s="15"/>
      <c r="PW8" s="15"/>
      <c r="PX8" s="15"/>
      <c r="PY8" s="15"/>
      <c r="PZ8" s="15"/>
      <c r="QA8" s="15"/>
      <c r="QB8" s="15"/>
      <c r="QC8" s="15"/>
      <c r="QD8" s="15"/>
      <c r="QE8" s="15"/>
      <c r="QF8" s="15"/>
      <c r="QG8" s="15"/>
      <c r="QH8" s="15"/>
      <c r="QI8" s="15"/>
      <c r="QJ8" s="15"/>
      <c r="QK8" s="15"/>
      <c r="QL8" s="15"/>
      <c r="QM8" s="15"/>
      <c r="QN8" s="15"/>
      <c r="QO8" s="15"/>
      <c r="QP8" s="15"/>
      <c r="QQ8" s="15"/>
      <c r="QR8" s="15"/>
      <c r="QS8" s="15"/>
      <c r="QT8" s="15"/>
      <c r="QU8" s="15"/>
      <c r="QV8" s="15"/>
      <c r="QW8" s="15"/>
      <c r="QX8" s="15"/>
      <c r="QY8" s="15"/>
      <c r="QZ8" s="15"/>
      <c r="RA8" s="15"/>
      <c r="RB8" s="15"/>
      <c r="RC8" s="15"/>
      <c r="RD8" s="15"/>
      <c r="RE8" s="15"/>
      <c r="RF8" s="15"/>
      <c r="RG8" s="15"/>
      <c r="RH8" s="15"/>
      <c r="RI8" s="15"/>
      <c r="RJ8" s="15"/>
      <c r="RK8" s="15"/>
      <c r="RL8" s="15"/>
      <c r="RM8" s="15"/>
      <c r="RN8" s="15"/>
      <c r="RO8" s="15"/>
      <c r="RP8" s="15"/>
      <c r="RQ8" s="15"/>
      <c r="RR8" s="15"/>
      <c r="RS8" s="15"/>
      <c r="RT8" s="15"/>
      <c r="RU8" s="15"/>
      <c r="RV8" s="15"/>
      <c r="RW8" s="15"/>
      <c r="RX8" s="15"/>
      <c r="RY8" s="15"/>
      <c r="RZ8" s="15"/>
      <c r="SA8" s="15"/>
      <c r="SB8" s="15"/>
      <c r="SC8" s="15"/>
      <c r="SD8" s="15"/>
      <c r="SE8" s="15"/>
      <c r="SF8" s="15"/>
      <c r="SG8" s="15"/>
      <c r="SH8" s="15"/>
      <c r="SI8" s="15"/>
      <c r="SJ8" s="15"/>
      <c r="SK8" s="15"/>
      <c r="SL8" s="15"/>
      <c r="SM8" s="15"/>
      <c r="SN8" s="15"/>
      <c r="SO8" s="15"/>
      <c r="SP8" s="15"/>
      <c r="SQ8" s="15"/>
      <c r="SR8" s="15"/>
      <c r="SS8" s="15"/>
      <c r="ST8" s="15"/>
      <c r="SU8" s="15"/>
      <c r="SV8" s="15"/>
      <c r="SW8" s="15"/>
      <c r="SX8" s="15"/>
      <c r="SY8" s="15"/>
      <c r="SZ8" s="15"/>
      <c r="TA8" s="15"/>
      <c r="TB8" s="15"/>
      <c r="TC8" s="15"/>
      <c r="TD8" s="15"/>
      <c r="TE8" s="15"/>
      <c r="TF8" s="15"/>
      <c r="TG8" s="15"/>
      <c r="TH8" s="15"/>
      <c r="TI8" s="15"/>
      <c r="TJ8" s="15"/>
      <c r="TK8" s="15"/>
      <c r="TL8" s="15"/>
      <c r="TM8" s="15"/>
      <c r="TN8" s="15"/>
      <c r="TO8" s="15"/>
      <c r="TP8" s="15"/>
      <c r="TQ8" s="15"/>
      <c r="TR8" s="15"/>
      <c r="TS8" s="15"/>
      <c r="TT8" s="15"/>
      <c r="TU8" s="15"/>
      <c r="TV8" s="15"/>
      <c r="TW8" s="15"/>
      <c r="TX8" s="15"/>
      <c r="TY8" s="15"/>
      <c r="TZ8" s="15"/>
      <c r="UA8" s="15"/>
      <c r="UB8" s="15"/>
      <c r="UC8" s="15"/>
      <c r="UD8" s="15"/>
      <c r="UE8" s="15"/>
      <c r="UF8" s="15"/>
      <c r="UG8" s="15"/>
      <c r="UH8" s="15"/>
      <c r="UI8" s="15"/>
      <c r="UJ8" s="15"/>
      <c r="UK8" s="15"/>
      <c r="UL8" s="15"/>
      <c r="UM8" s="15"/>
      <c r="UN8" s="15"/>
      <c r="UO8" s="15"/>
      <c r="UP8" s="15"/>
      <c r="UQ8" s="15"/>
      <c r="UR8" s="15"/>
      <c r="US8" s="15"/>
      <c r="UT8" s="15"/>
      <c r="UU8" s="15"/>
      <c r="UV8" s="15"/>
      <c r="UW8" s="15"/>
      <c r="UX8" s="15"/>
      <c r="UY8" s="15"/>
      <c r="UZ8" s="15"/>
      <c r="VA8" s="15"/>
      <c r="VB8" s="15"/>
      <c r="VC8" s="15"/>
      <c r="VD8" s="15"/>
      <c r="VE8" s="15"/>
      <c r="VF8" s="15"/>
      <c r="VG8" s="15"/>
      <c r="VH8" s="15"/>
      <c r="VI8" s="15"/>
      <c r="VJ8" s="15"/>
      <c r="VK8" s="15"/>
      <c r="VL8" s="15"/>
      <c r="VM8" s="15"/>
      <c r="VN8" s="15"/>
      <c r="VO8" s="15"/>
      <c r="VP8" s="15"/>
      <c r="VQ8" s="15"/>
      <c r="VR8" s="15"/>
      <c r="VS8" s="15"/>
      <c r="VT8" s="15"/>
    </row>
    <row r="9" spans="1:594" s="18" customFormat="1" ht="17.25">
      <c r="A9" s="39" t="s">
        <v>14</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17"/>
      <c r="PF9" s="17"/>
      <c r="PG9" s="17"/>
      <c r="PH9" s="17"/>
      <c r="PI9" s="17"/>
      <c r="PJ9" s="17"/>
      <c r="PK9" s="17"/>
      <c r="PL9" s="17"/>
      <c r="PM9" s="17"/>
      <c r="PN9" s="17"/>
      <c r="PO9" s="17"/>
      <c r="PP9" s="17"/>
      <c r="PQ9" s="17"/>
      <c r="PR9" s="17"/>
      <c r="PS9" s="17"/>
      <c r="PT9" s="17"/>
      <c r="PU9" s="17"/>
      <c r="PV9" s="17"/>
      <c r="PW9" s="17"/>
      <c r="PX9" s="17"/>
      <c r="PY9" s="17"/>
      <c r="PZ9" s="17"/>
      <c r="QA9" s="17"/>
      <c r="QB9" s="17"/>
      <c r="QC9" s="17"/>
      <c r="QD9" s="17"/>
      <c r="QE9" s="17"/>
      <c r="QF9" s="17"/>
      <c r="QG9" s="17"/>
      <c r="QH9" s="17"/>
      <c r="QI9" s="17"/>
      <c r="QJ9" s="17"/>
      <c r="QK9" s="17"/>
      <c r="QL9" s="17"/>
      <c r="QM9" s="17"/>
      <c r="QN9" s="17"/>
      <c r="QO9" s="17"/>
      <c r="QP9" s="17"/>
      <c r="QQ9" s="17"/>
      <c r="QR9" s="17"/>
      <c r="QS9" s="17"/>
      <c r="QT9" s="17"/>
      <c r="QU9" s="17"/>
      <c r="QV9" s="17"/>
      <c r="QW9" s="17"/>
      <c r="QX9" s="17"/>
      <c r="QY9" s="17"/>
      <c r="QZ9" s="17"/>
      <c r="RA9" s="17"/>
      <c r="RB9" s="17"/>
      <c r="RC9" s="17"/>
      <c r="RD9" s="17"/>
      <c r="RE9" s="17"/>
      <c r="RF9" s="17"/>
      <c r="RG9" s="17"/>
      <c r="RH9" s="17"/>
      <c r="RI9" s="17"/>
      <c r="RJ9" s="17"/>
      <c r="RK9" s="17"/>
      <c r="RL9" s="17"/>
      <c r="RM9" s="17"/>
      <c r="RN9" s="17"/>
      <c r="RO9" s="17"/>
      <c r="RP9" s="17"/>
      <c r="RQ9" s="17"/>
      <c r="RR9" s="17"/>
      <c r="RS9" s="17"/>
      <c r="RT9" s="17"/>
      <c r="RU9" s="17"/>
      <c r="RV9" s="17"/>
      <c r="RW9" s="17"/>
      <c r="RX9" s="17"/>
      <c r="RY9" s="17"/>
      <c r="RZ9" s="17"/>
      <c r="SA9" s="17"/>
      <c r="SB9" s="17"/>
      <c r="SC9" s="17"/>
      <c r="SD9" s="17"/>
      <c r="SE9" s="17"/>
      <c r="SF9" s="17"/>
      <c r="SG9" s="17"/>
      <c r="SH9" s="17"/>
      <c r="SI9" s="17"/>
      <c r="SJ9" s="17"/>
      <c r="SK9" s="17"/>
      <c r="SL9" s="17"/>
      <c r="SM9" s="17"/>
      <c r="SN9" s="17"/>
      <c r="SO9" s="17"/>
      <c r="SP9" s="17"/>
      <c r="SQ9" s="17"/>
      <c r="SR9" s="17"/>
      <c r="SS9" s="17"/>
      <c r="ST9" s="17"/>
      <c r="SU9" s="17"/>
      <c r="SV9" s="17"/>
      <c r="SW9" s="17"/>
      <c r="SX9" s="17"/>
      <c r="SY9" s="17"/>
      <c r="SZ9" s="17"/>
      <c r="TA9" s="17"/>
      <c r="TB9" s="17"/>
      <c r="TC9" s="17"/>
      <c r="TD9" s="17"/>
      <c r="TE9" s="17"/>
      <c r="TF9" s="17"/>
      <c r="TG9" s="17"/>
      <c r="TH9" s="17"/>
      <c r="TI9" s="17"/>
      <c r="TJ9" s="17"/>
      <c r="TK9" s="17"/>
      <c r="TL9" s="17"/>
      <c r="TM9" s="17"/>
      <c r="TN9" s="17"/>
      <c r="TO9" s="17"/>
      <c r="TP9" s="17"/>
      <c r="TQ9" s="17"/>
      <c r="TR9" s="17"/>
      <c r="TS9" s="17"/>
      <c r="TT9" s="17"/>
      <c r="TU9" s="17"/>
      <c r="TV9" s="17"/>
      <c r="TW9" s="17"/>
      <c r="TX9" s="17"/>
      <c r="TY9" s="17"/>
      <c r="TZ9" s="17"/>
      <c r="UA9" s="17"/>
      <c r="UB9" s="17"/>
      <c r="UC9" s="17"/>
      <c r="UD9" s="17"/>
      <c r="UE9" s="17"/>
      <c r="UF9" s="17"/>
      <c r="UG9" s="17"/>
      <c r="UH9" s="17"/>
      <c r="UI9" s="17"/>
      <c r="UJ9" s="17"/>
      <c r="UK9" s="17"/>
      <c r="UL9" s="17"/>
      <c r="UM9" s="17"/>
      <c r="UN9" s="17"/>
      <c r="UO9" s="17"/>
      <c r="UP9" s="17"/>
      <c r="UQ9" s="17"/>
      <c r="UR9" s="17"/>
      <c r="US9" s="17"/>
      <c r="UT9" s="17"/>
      <c r="UU9" s="17"/>
      <c r="UV9" s="17"/>
      <c r="UW9" s="17"/>
      <c r="UX9" s="17"/>
      <c r="UY9" s="17"/>
      <c r="UZ9" s="17"/>
      <c r="VA9" s="17"/>
      <c r="VB9" s="17"/>
      <c r="VC9" s="17"/>
      <c r="VD9" s="17"/>
      <c r="VE9" s="17"/>
      <c r="VF9" s="17"/>
      <c r="VG9" s="17"/>
      <c r="VH9" s="17"/>
      <c r="VI9" s="17"/>
      <c r="VJ9" s="17"/>
      <c r="VK9" s="17"/>
      <c r="VL9" s="17"/>
      <c r="VM9" s="17"/>
      <c r="VN9" s="17"/>
      <c r="VO9" s="17"/>
      <c r="VP9" s="17"/>
      <c r="VQ9" s="17"/>
      <c r="VR9" s="17"/>
      <c r="VS9" s="17"/>
      <c r="VT9" s="17"/>
    </row>
    <row r="10" spans="1:594" s="18" customFormat="1" ht="17.25">
      <c r="A10" s="40" t="s">
        <v>15</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row>
    <row r="11" spans="1:594">
      <c r="A11" s="7"/>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c r="KN11" s="12"/>
      <c r="KO11" s="12"/>
      <c r="KP11" s="12"/>
      <c r="KQ11" s="12"/>
      <c r="KR11" s="12"/>
      <c r="KS11" s="12"/>
      <c r="KT11" s="12"/>
      <c r="KU11" s="12"/>
      <c r="KV11" s="12"/>
      <c r="KW11" s="12"/>
      <c r="KX11" s="12"/>
      <c r="KY11" s="12"/>
      <c r="KZ11" s="12"/>
      <c r="LA11" s="12"/>
      <c r="LB11" s="12"/>
      <c r="LC11" s="12"/>
      <c r="LD11" s="12"/>
      <c r="LE11" s="12"/>
      <c r="LF11" s="12"/>
      <c r="LG11" s="12"/>
      <c r="LH11" s="12"/>
      <c r="LI11" s="12"/>
      <c r="LJ11" s="12"/>
      <c r="LK11" s="12"/>
      <c r="LL11" s="12"/>
      <c r="LM11" s="12"/>
      <c r="LN11" s="12"/>
      <c r="LO11" s="12"/>
      <c r="LP11" s="12"/>
      <c r="LQ11" s="12"/>
      <c r="LR11" s="12"/>
      <c r="LS11" s="12"/>
      <c r="LT11" s="12"/>
      <c r="LU11" s="12"/>
      <c r="LV11" s="12"/>
      <c r="LW11" s="12"/>
      <c r="LX11" s="12"/>
      <c r="LY11" s="12"/>
      <c r="LZ11" s="12"/>
      <c r="MA11" s="12"/>
      <c r="MB11" s="12"/>
      <c r="MC11" s="12"/>
      <c r="MD11" s="12"/>
      <c r="ME11" s="12"/>
      <c r="MF11" s="12"/>
      <c r="MG11" s="12"/>
      <c r="MH11" s="12"/>
      <c r="MI11" s="12"/>
      <c r="MJ11" s="12"/>
      <c r="MK11" s="12"/>
      <c r="ML11" s="12"/>
      <c r="MM11" s="12"/>
      <c r="MN11" s="12"/>
      <c r="MO11" s="12"/>
      <c r="MP11" s="12"/>
      <c r="MQ11" s="12"/>
      <c r="MR11" s="12"/>
      <c r="MS11" s="12"/>
      <c r="MT11" s="12"/>
      <c r="MU11" s="12"/>
      <c r="MV11" s="12"/>
      <c r="MW11" s="12"/>
      <c r="MX11" s="12"/>
      <c r="MY11" s="12"/>
      <c r="MZ11" s="12"/>
      <c r="NA11" s="12"/>
      <c r="NB11" s="12"/>
      <c r="NC11" s="12"/>
      <c r="ND11" s="12"/>
      <c r="NE11" s="12"/>
      <c r="NF11" s="12"/>
      <c r="NG11" s="12"/>
      <c r="NH11" s="12"/>
      <c r="NI11" s="12"/>
      <c r="NJ11" s="12"/>
      <c r="NK11" s="12"/>
      <c r="NL11" s="12"/>
      <c r="NM11" s="12"/>
      <c r="NN11" s="12"/>
      <c r="NO11" s="12"/>
      <c r="NP11" s="12"/>
      <c r="NQ11" s="12"/>
      <c r="NR11" s="12"/>
      <c r="NS11" s="12"/>
      <c r="NT11" s="12"/>
      <c r="NU11" s="12"/>
      <c r="NV11" s="12"/>
      <c r="NW11" s="12"/>
      <c r="NX11" s="12"/>
      <c r="NY11" s="12"/>
      <c r="NZ11" s="12"/>
      <c r="OA11" s="12"/>
      <c r="OB11" s="12"/>
      <c r="OC11" s="12"/>
      <c r="OD11" s="12"/>
      <c r="OE11" s="12"/>
      <c r="OF11" s="12"/>
      <c r="OG11" s="12"/>
      <c r="OH11" s="12"/>
      <c r="OI11" s="12"/>
      <c r="OJ11" s="12"/>
      <c r="OK11" s="12"/>
      <c r="OL11" s="12"/>
      <c r="OM11" s="12"/>
      <c r="ON11" s="12"/>
      <c r="OO11" s="12"/>
      <c r="OP11" s="12"/>
      <c r="OQ11" s="12"/>
      <c r="OR11" s="12"/>
      <c r="OS11" s="12"/>
      <c r="OT11" s="12"/>
      <c r="OU11" s="12"/>
      <c r="OV11" s="12"/>
      <c r="OW11" s="12"/>
      <c r="OX11" s="12"/>
      <c r="OY11" s="12"/>
      <c r="OZ11" s="12"/>
      <c r="PA11" s="12"/>
      <c r="PB11" s="12"/>
      <c r="PC11" s="12"/>
      <c r="PD11" s="12"/>
      <c r="PE11" s="12"/>
      <c r="PF11" s="12"/>
      <c r="PG11" s="12"/>
      <c r="PH11" s="12"/>
      <c r="PI11" s="12"/>
      <c r="PJ11" s="12"/>
      <c r="PK11" s="12"/>
      <c r="PL11" s="12"/>
      <c r="PM11" s="12"/>
      <c r="PN11" s="12"/>
      <c r="PO11" s="12"/>
      <c r="PP11" s="12"/>
      <c r="PQ11" s="12"/>
      <c r="PR11" s="12"/>
      <c r="PS11" s="12"/>
      <c r="PT11" s="12"/>
      <c r="PU11" s="12"/>
      <c r="PV11" s="12"/>
      <c r="PW11" s="12"/>
      <c r="PX11" s="12"/>
      <c r="PY11" s="12"/>
      <c r="PZ11" s="12"/>
      <c r="QA11" s="12"/>
      <c r="QB11" s="12"/>
      <c r="QC11" s="12"/>
      <c r="QD11" s="12"/>
      <c r="QE11" s="12"/>
      <c r="QF11" s="12"/>
      <c r="QG11" s="12"/>
      <c r="QH11" s="12"/>
      <c r="QI11" s="12"/>
      <c r="QJ11" s="12"/>
      <c r="QK11" s="12"/>
      <c r="QL11" s="12"/>
      <c r="QM11" s="12"/>
      <c r="QN11" s="12"/>
      <c r="QO11" s="12"/>
      <c r="QP11" s="12"/>
      <c r="QQ11" s="12"/>
      <c r="QR11" s="12"/>
      <c r="QS11" s="12"/>
      <c r="QT11" s="12"/>
      <c r="QU11" s="12"/>
      <c r="QV11" s="12"/>
      <c r="QW11" s="12"/>
      <c r="QX11" s="12"/>
      <c r="QY11" s="12"/>
      <c r="QZ11" s="12"/>
      <c r="RA11" s="12"/>
      <c r="RB11" s="12"/>
      <c r="RC11" s="12"/>
      <c r="RD11" s="12"/>
      <c r="RE11" s="12"/>
      <c r="RF11" s="12"/>
      <c r="RG11" s="12"/>
      <c r="RH11" s="12"/>
      <c r="RI11" s="12"/>
      <c r="RJ11" s="12"/>
      <c r="RK11" s="12"/>
      <c r="RL11" s="12"/>
      <c r="RM11" s="12"/>
      <c r="RN11" s="12"/>
      <c r="RO11" s="12"/>
      <c r="RP11" s="12"/>
      <c r="RQ11" s="12"/>
      <c r="RR11" s="12"/>
      <c r="RS11" s="12"/>
      <c r="RT11" s="12"/>
      <c r="RU11" s="12"/>
      <c r="RV11" s="12"/>
      <c r="RW11" s="12"/>
      <c r="RX11" s="12"/>
      <c r="RY11" s="12"/>
      <c r="RZ11" s="12"/>
      <c r="SA11" s="12"/>
      <c r="SB11" s="12"/>
      <c r="SC11" s="12"/>
      <c r="SD11" s="12"/>
      <c r="SE11" s="12"/>
      <c r="SF11" s="12"/>
      <c r="SG11" s="12"/>
      <c r="SH11" s="12"/>
      <c r="SI11" s="12"/>
      <c r="SJ11" s="12"/>
      <c r="SK11" s="12"/>
      <c r="SL11" s="12"/>
      <c r="SM11" s="12"/>
      <c r="SN11" s="12"/>
      <c r="SO11" s="12"/>
      <c r="SP11" s="12"/>
      <c r="SQ11" s="12"/>
      <c r="SR11" s="12"/>
      <c r="SS11" s="12"/>
      <c r="ST11" s="12"/>
      <c r="SU11" s="12"/>
      <c r="SV11" s="12"/>
      <c r="SW11" s="12"/>
      <c r="SX11" s="12"/>
      <c r="SY11" s="12"/>
      <c r="SZ11" s="12"/>
      <c r="TA11" s="12"/>
      <c r="TB11" s="12"/>
      <c r="TC11" s="12"/>
      <c r="TD11" s="12"/>
      <c r="TE11" s="12"/>
      <c r="TF11" s="12"/>
      <c r="TG11" s="12"/>
      <c r="TH11" s="12"/>
      <c r="TI11" s="12"/>
      <c r="TJ11" s="12"/>
      <c r="TK11" s="12"/>
      <c r="TL11" s="12"/>
      <c r="TM11" s="12"/>
      <c r="TN11" s="12"/>
      <c r="TO11" s="12"/>
      <c r="TP11" s="12"/>
      <c r="TQ11" s="12"/>
      <c r="TR11" s="12"/>
      <c r="TS11" s="12"/>
      <c r="TT11" s="12"/>
      <c r="TU11" s="12"/>
      <c r="TV11" s="12"/>
      <c r="TW11" s="12"/>
      <c r="TX11" s="12"/>
      <c r="TY11" s="12"/>
      <c r="TZ11" s="12"/>
      <c r="UA11" s="12"/>
      <c r="UB11" s="12"/>
      <c r="UC11" s="12"/>
      <c r="UD11" s="12"/>
      <c r="UE11" s="12"/>
      <c r="UF11" s="12"/>
      <c r="UG11" s="12"/>
      <c r="UH11" s="12"/>
      <c r="UI11" s="12"/>
      <c r="UJ11" s="12"/>
      <c r="UK11" s="12"/>
      <c r="UL11" s="12"/>
      <c r="UM11" s="12"/>
      <c r="UN11" s="12"/>
      <c r="UO11" s="12"/>
      <c r="UP11" s="12"/>
      <c r="UQ11" s="12"/>
      <c r="UR11" s="12"/>
      <c r="US11" s="12"/>
      <c r="UT11" s="12"/>
      <c r="UU11" s="12"/>
      <c r="UV11" s="12"/>
      <c r="UW11" s="12"/>
      <c r="UX11" s="12"/>
      <c r="UY11" s="12"/>
      <c r="UZ11" s="12"/>
      <c r="VA11" s="12"/>
      <c r="VB11" s="12"/>
      <c r="VC11" s="12"/>
      <c r="VD11" s="12"/>
      <c r="VE11" s="12"/>
      <c r="VF11" s="12"/>
      <c r="VG11" s="12"/>
      <c r="VH11" s="12"/>
      <c r="VI11" s="12"/>
      <c r="VJ11" s="12"/>
      <c r="VK11" s="12"/>
      <c r="VL11" s="12"/>
      <c r="VM11" s="12"/>
      <c r="VN11" s="12"/>
      <c r="VO11" s="12"/>
      <c r="VP11" s="12"/>
      <c r="VQ11" s="12"/>
      <c r="VR11" s="12"/>
      <c r="VS11" s="12"/>
      <c r="VT11" s="12"/>
    </row>
    <row r="12" spans="1:594" ht="17.649999999999999">
      <c r="A12" s="8"/>
    </row>
    <row r="13" spans="1:594" ht="17.649999999999999">
      <c r="A13" s="8"/>
    </row>
    <row r="14" spans="1:594" ht="17.649999999999999">
      <c r="A14" s="8"/>
    </row>
    <row r="15" spans="1:594" ht="17.649999999999999">
      <c r="A15" s="8"/>
    </row>
    <row r="16" spans="1:594" ht="17.649999999999999">
      <c r="A16" s="8"/>
    </row>
    <row r="17" spans="1:1" ht="17.649999999999999">
      <c r="A17" s="9"/>
    </row>
    <row r="18" spans="1:1" ht="17.649999999999999">
      <c r="A18" s="8"/>
    </row>
    <row r="19" spans="1:1" ht="17.649999999999999">
      <c r="A19" s="8"/>
    </row>
    <row r="20" spans="1:1">
      <c r="A20" s="7"/>
    </row>
    <row r="25" spans="1:1">
      <c r="A25" s="6"/>
    </row>
  </sheetData>
  <dataValidations count="1">
    <dataValidation type="list" allowBlank="1" showInputMessage="1" showErrorMessage="1" errorTitle="Y or N only" error="You need to enter Y or N only in this column according to whether there was a a greeter or Marshall at the polling station" sqref="B2:VS2" xr:uid="{B4AC0D05-75EF-410A-B7C0-0925B97245C1}">
      <formula1>"Y,N"</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7B2B3-4866-4FE7-8AA7-EA17FCC07078}">
  <sheetPr>
    <tabColor theme="9" tint="0.79998168889431442"/>
    <pageSetUpPr fitToPage="1"/>
  </sheetPr>
  <dimension ref="A1:B34"/>
  <sheetViews>
    <sheetView workbookViewId="0">
      <selection activeCell="F28" sqref="F28"/>
    </sheetView>
  </sheetViews>
  <sheetFormatPr defaultRowHeight="15"/>
  <cols>
    <col min="1" max="1" width="83.33203125" style="1" customWidth="1"/>
    <col min="2" max="2" width="20.88671875" style="30" customWidth="1"/>
  </cols>
  <sheetData>
    <row r="1" spans="1:2" ht="63" customHeight="1">
      <c r="A1" s="3" t="s">
        <v>7</v>
      </c>
      <c r="B1" s="29"/>
    </row>
    <row r="2" spans="1:2">
      <c r="A2" s="4" t="s">
        <v>16</v>
      </c>
      <c r="B2" s="30">
        <f>COUNTIF('To be filled in'!B2:WO2, "Y")</f>
        <v>0</v>
      </c>
    </row>
    <row r="3" spans="1:2">
      <c r="A3" s="4" t="s">
        <v>17</v>
      </c>
      <c r="B3" s="30">
        <f>COUNTIF('To be filled in'!B2:WO2, "N")</f>
        <v>0</v>
      </c>
    </row>
    <row r="4" spans="1:2">
      <c r="A4" s="2"/>
    </row>
    <row r="5" spans="1:2">
      <c r="A5" s="10" t="s">
        <v>18</v>
      </c>
    </row>
    <row r="6" spans="1:2">
      <c r="A6" s="4" t="s">
        <v>19</v>
      </c>
      <c r="B6" s="30">
        <f>SUM('To be filled in'!B4:WO4)</f>
        <v>0</v>
      </c>
    </row>
    <row r="7" spans="1:2">
      <c r="A7" s="5" t="s">
        <v>20</v>
      </c>
      <c r="B7" s="30">
        <f>SUM('To be filled in'!B5:WO5)</f>
        <v>0</v>
      </c>
    </row>
    <row r="8" spans="1:2">
      <c r="A8" s="2"/>
    </row>
    <row r="9" spans="1:2">
      <c r="A9" s="3" t="s">
        <v>21</v>
      </c>
    </row>
    <row r="10" spans="1:2">
      <c r="A10" s="11" t="s">
        <v>22</v>
      </c>
      <c r="B10" s="30">
        <f>SUM('To be filled in'!B6:WO6)</f>
        <v>0</v>
      </c>
    </row>
    <row r="12" spans="1:2">
      <c r="A12" s="3" t="s">
        <v>23</v>
      </c>
    </row>
    <row r="13" spans="1:2">
      <c r="A13" s="4" t="s">
        <v>24</v>
      </c>
      <c r="B13" s="30">
        <f>SUM('To be filled in'!B7:WO7)</f>
        <v>0</v>
      </c>
    </row>
    <row r="14" spans="1:2">
      <c r="A14" s="4" t="s">
        <v>25</v>
      </c>
      <c r="B14" s="30">
        <f>SUM('To be filled in'!B8:WO8)</f>
        <v>0</v>
      </c>
    </row>
    <row r="16" spans="1:2">
      <c r="A16" s="3" t="s">
        <v>26</v>
      </c>
    </row>
    <row r="17" spans="1:2">
      <c r="A17" s="4" t="s">
        <v>14</v>
      </c>
      <c r="B17" s="30">
        <f>SUM('To be filled in'!B9:WO9)</f>
        <v>0</v>
      </c>
    </row>
    <row r="18" spans="1:2">
      <c r="A18" s="4" t="s">
        <v>27</v>
      </c>
      <c r="B18" s="30">
        <f>SUM('To be filled in'!B10:WO10)</f>
        <v>0</v>
      </c>
    </row>
    <row r="20" spans="1:2">
      <c r="A20" s="3" t="s">
        <v>28</v>
      </c>
    </row>
    <row r="21" spans="1:2">
      <c r="A21" s="4" t="s">
        <v>29</v>
      </c>
      <c r="B21" s="30">
        <f>SUM('To be filled in'!B3:WO3)</f>
        <v>0</v>
      </c>
    </row>
    <row r="23" spans="1:2" ht="30">
      <c r="A23" s="2" t="s">
        <v>30</v>
      </c>
      <c r="B23" s="29"/>
    </row>
    <row r="25" spans="1:2" ht="30">
      <c r="A25" s="66" t="s">
        <v>31</v>
      </c>
    </row>
    <row r="26" spans="1:2" ht="30">
      <c r="A26" s="4" t="s">
        <v>32</v>
      </c>
      <c r="B26" s="30">
        <f>SUMIF('To be filled in'!$B$2:$VS$2, "Y",'To be filled in'!B7:VS7)</f>
        <v>0</v>
      </c>
    </row>
    <row r="27" spans="1:2" ht="30">
      <c r="A27" s="4" t="s">
        <v>33</v>
      </c>
      <c r="B27" s="30">
        <f>SUMIF('To be filled in'!$B$2:$VS$2, "Y",'To be filled in'!B8:VS8)</f>
        <v>0</v>
      </c>
    </row>
    <row r="29" spans="1:2" ht="30">
      <c r="A29" s="66" t="s">
        <v>34</v>
      </c>
    </row>
    <row r="30" spans="1:2" ht="30">
      <c r="A30" s="4" t="s">
        <v>35</v>
      </c>
      <c r="B30" s="30">
        <f>SUMIF('To be filled in'!$B$2:$VS$2, "Y",'To be filled in'!B9:VS9)</f>
        <v>0</v>
      </c>
    </row>
    <row r="31" spans="1:2" ht="30">
      <c r="A31" s="4" t="s">
        <v>36</v>
      </c>
      <c r="B31" s="30">
        <f>SUMIF('To be filled in'!$B$2:$VS$2, "Y",'To be filled in'!B10:VS10)</f>
        <v>0</v>
      </c>
    </row>
    <row r="33" spans="1:2">
      <c r="A33" s="3" t="s">
        <v>28</v>
      </c>
    </row>
    <row r="34" spans="1:2">
      <c r="A34" s="4" t="s">
        <v>37</v>
      </c>
      <c r="B34" s="30">
        <f>SUMIF('To be filled in'!$B$2:$VS$2, "Y",'To be filled in'!B3:VV3)</f>
        <v>0</v>
      </c>
    </row>
  </sheetData>
  <pageMargins left="0.7" right="0.7" top="0.75" bottom="0.75" header="0.3" footer="0.3"/>
  <pageSetup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7F31E-9D69-45C7-91F9-E40D2F7CEB96}">
  <sheetPr>
    <tabColor theme="5" tint="0.79998168889431442"/>
  </sheetPr>
  <dimension ref="A1:C20"/>
  <sheetViews>
    <sheetView zoomScale="90" zoomScaleNormal="90" workbookViewId="0">
      <selection activeCell="G6" sqref="G6"/>
    </sheetView>
  </sheetViews>
  <sheetFormatPr defaultRowHeight="15"/>
  <cols>
    <col min="1" max="1" width="73.88671875" customWidth="1"/>
    <col min="2" max="2" width="16.5546875" customWidth="1"/>
  </cols>
  <sheetData>
    <row r="1" spans="1:3" ht="15.4" thickBot="1">
      <c r="A1" t="s">
        <v>38</v>
      </c>
    </row>
    <row r="2" spans="1:3" ht="15.4" thickBot="1">
      <c r="A2" s="55" t="s">
        <v>39</v>
      </c>
      <c r="B2" s="54"/>
    </row>
    <row r="5" spans="1:3">
      <c r="A5" s="47" t="s">
        <v>40</v>
      </c>
      <c r="B5" s="48" t="s">
        <v>41</v>
      </c>
    </row>
    <row r="6" spans="1:3" ht="30">
      <c r="A6" s="43" t="s">
        <v>42</v>
      </c>
      <c r="B6" s="44">
        <f>SUM('Data to return to EC via Portal'!B13+'Data to return to EC via Portal'!B17)</f>
        <v>0</v>
      </c>
      <c r="C6" t="s">
        <v>43</v>
      </c>
    </row>
    <row r="7" spans="1:3" ht="30">
      <c r="A7" s="56" t="s">
        <v>44</v>
      </c>
      <c r="B7" s="44">
        <f>SUM('Data to return to EC via Portal'!B14+'Data to return to EC via Portal'!B18)</f>
        <v>0</v>
      </c>
      <c r="C7" t="s">
        <v>45</v>
      </c>
    </row>
    <row r="8" spans="1:3">
      <c r="A8" s="49"/>
      <c r="B8" s="50"/>
    </row>
    <row r="9" spans="1:3" ht="30">
      <c r="A9" s="45" t="s">
        <v>46</v>
      </c>
      <c r="B9" s="46">
        <f>B6-B7</f>
        <v>0</v>
      </c>
      <c r="C9" t="s">
        <v>47</v>
      </c>
    </row>
    <row r="11" spans="1:3">
      <c r="A11" s="51" t="s">
        <v>48</v>
      </c>
      <c r="B11" s="48" t="s">
        <v>49</v>
      </c>
    </row>
    <row r="12" spans="1:3">
      <c r="A12" s="43" t="s">
        <v>50</v>
      </c>
      <c r="B12" s="44">
        <f>B2</f>
        <v>0</v>
      </c>
      <c r="C12" t="s">
        <v>51</v>
      </c>
    </row>
    <row r="13" spans="1:3">
      <c r="A13" s="43" t="s">
        <v>52</v>
      </c>
      <c r="B13" s="44">
        <f>SUM('To be filled in'!B3:VV3)</f>
        <v>0</v>
      </c>
      <c r="C13" t="s">
        <v>53</v>
      </c>
    </row>
    <row r="14" spans="1:3">
      <c r="A14" s="57" t="s">
        <v>54</v>
      </c>
      <c r="B14" s="61" t="e">
        <f>SUM(B13/B12)</f>
        <v>#DIV/0!</v>
      </c>
      <c r="C14" t="s">
        <v>55</v>
      </c>
    </row>
    <row r="16" spans="1:3">
      <c r="A16" s="52" t="s">
        <v>56</v>
      </c>
      <c r="B16" s="53" t="s">
        <v>57</v>
      </c>
    </row>
    <row r="17" spans="1:3">
      <c r="A17" s="62" t="s">
        <v>58</v>
      </c>
      <c r="B17" s="59" t="e">
        <f>B13/(B13+B9)</f>
        <v>#DIV/0!</v>
      </c>
      <c r="C17" t="s">
        <v>59</v>
      </c>
    </row>
    <row r="18" spans="1:3">
      <c r="A18" s="63" t="s">
        <v>60</v>
      </c>
      <c r="B18" s="60" t="e">
        <f>SUM(B9/(B13+B9))</f>
        <v>#DIV/0!</v>
      </c>
      <c r="C18" t="s">
        <v>61</v>
      </c>
    </row>
    <row r="19" spans="1:3">
      <c r="A19" s="64" t="s">
        <v>62</v>
      </c>
      <c r="B19" s="60" t="e">
        <f>SUM(B6/(B13+B9))</f>
        <v>#DIV/0!</v>
      </c>
      <c r="C19" t="s">
        <v>63</v>
      </c>
    </row>
    <row r="20" spans="1:3" ht="30">
      <c r="A20" s="65" t="s">
        <v>64</v>
      </c>
      <c r="B20" s="61" t="e">
        <f>B7/B6</f>
        <v>#DIV/0!</v>
      </c>
      <c r="C20" t="s">
        <v>65</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lectoral Data Document" ma:contentTypeID="0x01010016D3585C935B614D932C25E4BA7946F8030082697E5903A1F145BF26AEDF9602ABB8" ma:contentTypeVersion="9" ma:contentTypeDescription="" ma:contentTypeScope="" ma:versionID="a7a972b95e774e784c665bcc6993c35f">
  <xsd:schema xmlns:xsd="http://www.w3.org/2001/XMLSchema" xmlns:xs="http://www.w3.org/2001/XMLSchema" xmlns:p="http://schemas.microsoft.com/office/2006/metadata/properties" xmlns:ns2="30b63e1e-73f1-4ef2-940b-208105d9380d" xmlns:ns3="http://schemas.microsoft.com/sharepoint/v3/fields" targetNamespace="http://schemas.microsoft.com/office/2006/metadata/properties" ma:root="true" ma:fieldsID="8e2ba5fbe2191adf7ccd39fe205babab" ns2:_="" ns3:_="">
    <xsd:import namespace="30b63e1e-73f1-4ef2-940b-208105d9380d"/>
    <xsd:import namespace="http://schemas.microsoft.com/sharepoint/v3/fields"/>
    <xsd:element name="properties">
      <xsd:complexType>
        <xsd:sequence>
          <xsd:element name="documentManagement">
            <xsd:complexType>
              <xsd:all>
                <xsd:element ref="ns2:ArticleName" minOccurs="0"/>
                <xsd:element ref="ns2:TaxCatchAll" minOccurs="0"/>
                <xsd:element ref="ns3:_Version" minOccurs="0"/>
                <xsd:element ref="ns2:Reference_x0020__x0026__x0020_Background_x0020_Documents" minOccurs="0"/>
                <xsd:element ref="ns2:Year" minOccurs="0"/>
                <xsd:element ref="ns2:Electoral_x0020_Registration_x0020_Research" minOccurs="0"/>
                <xsd:element ref="ns2:TaxCatchAllLabel" minOccurs="0"/>
                <xsd:element ref="ns2:m11a9d934e5241cda71904421c04d1c1" minOccurs="0"/>
                <xsd:element ref="ns2:_dlc_DocId" minOccurs="0"/>
                <xsd:element ref="ns2:_dlc_DocIdUrl" minOccurs="0"/>
                <xsd:element ref="ns2:_dlc_DocIdPersistId" minOccurs="0"/>
                <xsd:element ref="ns2:Owner" minOccurs="0"/>
                <xsd:element ref="ns2:Retention"/>
                <xsd:element ref="ns2:j5093c87c62f4e2ea96105d295eed61a" minOccurs="0"/>
                <xsd:element ref="ns2:k8d136f7c151492e9a8c9a3ff7eb0306" minOccurs="0"/>
                <xsd:element ref="ns2:o4f6c70134b64a99b8a9c18b6cabc6d3" minOccurs="0"/>
                <xsd:element ref="ns2:b78556a5ab004a83993a9660bce6152c" minOccurs="0"/>
                <xsd:element ref="ns2:b9ca678d06974d1b9a589aa70f41520a" minOccurs="0"/>
                <xsd:element ref="ns2:j4f12893337a4eac9e2d2c696f543b8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63e1e-73f1-4ef2-940b-208105d9380d" elementFormDefault="qualified">
    <xsd:import namespace="http://schemas.microsoft.com/office/2006/documentManagement/types"/>
    <xsd:import namespace="http://schemas.microsoft.com/office/infopath/2007/PartnerControls"/>
    <xsd:element name="ArticleName" ma:index="2" nillable="true" ma:displayName="Name" ma:hidden="true" ma:internalName="ArticleName" ma:readOnly="false">
      <xsd:simpleType>
        <xsd:restriction base="dms:Text"/>
      </xsd:simpleType>
    </xsd:element>
    <xsd:element name="TaxCatchAll" ma:index="4" nillable="true" ma:displayName="Taxonomy Catch All Column" ma:hidden="true" ma:list="{316572d0-3132-4a16-9929-1af43632293c}" ma:internalName="TaxCatchAll" ma:readOnly="false" ma:showField="CatchAllData" ma:web="30b63e1e-73f1-4ef2-940b-208105d9380d">
      <xsd:complexType>
        <xsd:complexContent>
          <xsd:extension base="dms:MultiChoiceLookup">
            <xsd:sequence>
              <xsd:element name="Value" type="dms:Lookup" maxOccurs="unbounded" minOccurs="0" nillable="true"/>
            </xsd:sequence>
          </xsd:extension>
        </xsd:complexContent>
      </xsd:complexType>
    </xsd:element>
    <xsd:element name="Reference_x0020__x0026__x0020_Background_x0020_Documents" ma:index="12" nillable="true" ma:displayName="Reference &amp; Background Documents" ma:format="Dropdown" ma:internalName="Reference_x0020__x0026__x0020_Background_x0020_Documents" ma:readOnly="false">
      <xsd:simpleType>
        <xsd:restriction base="dms:Choice">
          <xsd:enumeration value="Desk Research"/>
          <xsd:enumeration value="Papers from Conferences"/>
          <xsd:enumeration value="Useful Articles"/>
        </xsd:restriction>
      </xsd:simpleType>
    </xsd:element>
    <xsd:element name="Year" ma:index="13" nillable="true" ma:displayName="Year" ma:default="2020" ma:format="Dropdown" ma:internalName="Year"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Electoral_x0020_Registration_x0020_Research" ma:index="14" nillable="true" ma:displayName="Electoral Registration Research" ma:format="Dropdown" ma:internalName="Electoral_x0020_Registration_x0020_Research" ma:readOnly="false">
      <xsd:simpleType>
        <xsd:restriction base="dms:Choice">
          <xsd:enumeration value="Project Management"/>
          <xsd:enumeration value="Contract"/>
          <xsd:enumeration value="Research Materials"/>
          <xsd:enumeration value="Findings and Reporting"/>
          <xsd:enumeration value="Published on the Web"/>
        </xsd:restriction>
      </xsd:simpleType>
    </xsd:element>
    <xsd:element name="TaxCatchAllLabel" ma:index="15" nillable="true" ma:displayName="Taxonomy Catch All Column1" ma:hidden="true" ma:list="{316572d0-3132-4a16-9929-1af43632293c}" ma:internalName="TaxCatchAllLabel" ma:readOnly="true" ma:showField="CatchAllDataLabel" ma:web="30b63e1e-73f1-4ef2-940b-208105d9380d">
      <xsd:complexType>
        <xsd:complexContent>
          <xsd:extension base="dms:MultiChoiceLookup">
            <xsd:sequence>
              <xsd:element name="Value" type="dms:Lookup" maxOccurs="unbounded" minOccurs="0" nillable="true"/>
            </xsd:sequence>
          </xsd:extension>
        </xsd:complexContent>
      </xsd:complexType>
    </xsd:element>
    <xsd:element name="m11a9d934e5241cda71904421c04d1c1" ma:index="16" nillable="true" ma:taxonomy="true" ma:internalName="m11a9d934e5241cda71904421c04d1c1" ma:taxonomyFieldName="R_x0026_E_x0020_SubFunction" ma:displayName="R&amp;E SubFunction" ma:readOnly="false" ma:fieldId="{611a9d93-4e52-41cd-a719-04421c04d1c1}" ma:taxonomyMulti="true" ma:sspId="7c0fde62-7cba-4014-acb1-76457a673074" ma:termSetId="6d04cb1f-98d7-495e-bc41-9376ad697b6d" ma:anchorId="264d97ed-250c-48bb-abc7-64c99c2b70a1" ma:open="true" ma:isKeyword="false">
      <xsd:complexType>
        <xsd:sequence>
          <xsd:element ref="pc:Terms" minOccurs="0" maxOccurs="1"/>
        </xsd:sequence>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false">
      <xsd:simpleType>
        <xsd:restriction base="dms:Boolean"/>
      </xsd:simpleType>
    </xsd:element>
    <xsd:element name="Owner" ma:index="20" nillable="true" ma:displayName="Owner"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tention" ma:index="21" ma:displayName="Retention" ma:default="7 years" ma:format="Dropdown" ma:internalName="Retention" ma:readOnly="false">
      <xsd:simpleType>
        <xsd:restriction base="dms:Choice">
          <xsd:enumeration value="6 months"/>
          <xsd:enumeration value="1 year"/>
          <xsd:enumeration value="3 years"/>
          <xsd:enumeration value="7 years"/>
          <xsd:enumeration value="12 years"/>
          <xsd:enumeration value="100 years"/>
        </xsd:restriction>
      </xsd:simpleType>
    </xsd:element>
    <xsd:element name="j5093c87c62f4e2ea96105d295eed61a" ma:index="22" nillable="true" ma:displayName="GPMS marking_0" ma:hidden="true" ma:internalName="j5093c87c62f4e2ea96105d295eed61a" ma:readOnly="false">
      <xsd:simpleType>
        <xsd:restriction base="dms:Note"/>
      </xsd:simpleType>
    </xsd:element>
    <xsd:element name="k8d136f7c151492e9a8c9a3ff7eb0306" ma:index="23" ma:taxonomy="true" ma:internalName="k8d136f7c151492e9a8c9a3ff7eb0306" ma:taxonomyFieldName="ECSubject" ma:displayName="EC Subject" ma:readOnly="false" ma:fieldId="{48d136f7-c151-492e-9a8c-9a3ff7eb0306}" ma:taxonomyMulti="true" ma:sspId="7c0fde62-7cba-4014-acb1-76457a673074" ma:termSetId="0d5ca8a1-c45c-44af-a3cd-d024f1ba8d30" ma:anchorId="00000000-0000-0000-0000-000000000000" ma:open="false" ma:isKeyword="false">
      <xsd:complexType>
        <xsd:sequence>
          <xsd:element ref="pc:Terms" minOccurs="0" maxOccurs="1"/>
        </xsd:sequence>
      </xsd:complexType>
    </xsd:element>
    <xsd:element name="o4f6c70134b64a99b8a9c18b6cabc6d3" ma:index="25" nillable="true" ma:displayName="Calendar Year_0" ma:hidden="true" ma:internalName="o4f6c70134b64a99b8a9c18b6cabc6d3" ma:readOnly="false">
      <xsd:simpleType>
        <xsd:restriction base="dms:Note"/>
      </xsd:simpleType>
    </xsd:element>
    <xsd:element name="b78556a5ab004a83993a9660bce6152c" ma:index="26" nillable="true" ma:displayName="Audience_0" ma:hidden="true" ma:internalName="b78556a5ab004a83993a9660bce6152c" ma:readOnly="false">
      <xsd:simpleType>
        <xsd:restriction base="dms:Note"/>
      </xsd:simpleType>
    </xsd:element>
    <xsd:element name="b9ca678d06974d1b9a589aa70f41520a" ma:index="27" nillable="true" ma:displayName="Countries_0" ma:hidden="true" ma:internalName="b9ca678d06974d1b9a589aa70f41520a" ma:readOnly="false">
      <xsd:simpleType>
        <xsd:restriction base="dms:Note"/>
      </xsd:simpleType>
    </xsd:element>
    <xsd:element name="j4f12893337a4eac9e2d2c696f543b80" ma:index="28" nillable="true" ma:displayName="Financial year_0" ma:hidden="true" ma:internalName="j4f12893337a4eac9e2d2c696f543b80"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0" nillable="true" ma:displayName="Version" ma:internalName="_Ver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0b63e1e-73f1-4ef2-940b-208105d9380d">
      <Value>34</Value>
    </TaxCatchAll>
    <_dlc_DocId xmlns="30b63e1e-73f1-4ef2-940b-208105d9380d">ECHRE-657898234-339</_dlc_DocId>
    <_dlc_DocIdUrl xmlns="30b63e1e-73f1-4ef2-940b-208105d9380d">
      <Url>https://electoralcommissionorguk.sharepoint.com/teams/CT_RE/_layouts/15/DocIdRedir.aspx?ID=ECHRE-657898234-339</Url>
      <Description>ECHRE-657898234-339</Description>
    </_dlc_DocIdUrl>
    <_dlc_DocIdPersistId xmlns="30b63e1e-73f1-4ef2-940b-208105d9380d" xsi:nil="true"/>
    <o4f6c70134b64a99b8a9c18b6cabc6d3 xmlns="30b63e1e-73f1-4ef2-940b-208105d9380d" xsi:nil="true"/>
    <m11a9d934e5241cda71904421c04d1c1 xmlns="30b63e1e-73f1-4ef2-940b-208105d9380d">
      <Terms xmlns="http://schemas.microsoft.com/office/infopath/2007/PartnerControls"/>
    </m11a9d934e5241cda71904421c04d1c1>
    <ArticleName xmlns="30b63e1e-73f1-4ef2-940b-208105d9380d" xsi:nil="true"/>
    <_Version xmlns="http://schemas.microsoft.com/sharepoint/v3/fields" xsi:nil="true"/>
    <b9ca678d06974d1b9a589aa70f41520a xmlns="30b63e1e-73f1-4ef2-940b-208105d9380d" xsi:nil="true"/>
    <Electoral_x0020_Registration_x0020_Research xmlns="30b63e1e-73f1-4ef2-940b-208105d9380d" xsi:nil="true"/>
    <j4f12893337a4eac9e2d2c696f543b80 xmlns="30b63e1e-73f1-4ef2-940b-208105d9380d" xsi:nil="true"/>
    <b78556a5ab004a83993a9660bce6152c xmlns="30b63e1e-73f1-4ef2-940b-208105d9380d" xsi:nil="true"/>
    <Retention xmlns="30b63e1e-73f1-4ef2-940b-208105d9380d">7 years</Retention>
    <Owner xmlns="30b63e1e-73f1-4ef2-940b-208105d9380d">
      <UserInfo>
        <DisplayName/>
        <AccountId xsi:nil="true"/>
        <AccountType/>
      </UserInfo>
    </Owner>
    <j5093c87c62f4e2ea96105d295eed61a xmlns="30b63e1e-73f1-4ef2-940b-208105d9380d" xsi:nil="true"/>
    <k8d136f7c151492e9a8c9a3ff7eb0306 xmlns="30b63e1e-73f1-4ef2-940b-208105d9380d">
      <Terms xmlns="http://schemas.microsoft.com/office/infopath/2007/PartnerControls">
        <TermInfo xmlns="http://schemas.microsoft.com/office/infopath/2007/PartnerControls">
          <TermName xmlns="http://schemas.microsoft.com/office/infopath/2007/PartnerControls">Monitoring</TermName>
          <TermId xmlns="http://schemas.microsoft.com/office/infopath/2007/PartnerControls">0c5593d5-6385-49e9-8ff9-913989b58bd9</TermId>
        </TermInfo>
      </Terms>
    </k8d136f7c151492e9a8c9a3ff7eb0306>
    <Reference_x0020__x0026__x0020_Background_x0020_Documents xmlns="30b63e1e-73f1-4ef2-940b-208105d9380d" xsi:nil="true"/>
    <Year xmlns="30b63e1e-73f1-4ef2-940b-208105d9380d">2024</Yea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01BBDE-8D4A-43FD-A5B4-32717EF4E1C3}"/>
</file>

<file path=customXml/itemProps2.xml><?xml version="1.0" encoding="utf-8"?>
<ds:datastoreItem xmlns:ds="http://schemas.openxmlformats.org/officeDocument/2006/customXml" ds:itemID="{834D4D49-C3C8-4180-9376-015A81723612}"/>
</file>

<file path=customXml/itemProps3.xml><?xml version="1.0" encoding="utf-8"?>
<ds:datastoreItem xmlns:ds="http://schemas.openxmlformats.org/officeDocument/2006/customXml" ds:itemID="{0E909724-AD50-4687-97A6-24962A1ED39C}"/>
</file>

<file path=customXml/itemProps4.xml><?xml version="1.0" encoding="utf-8"?>
<ds:datastoreItem xmlns:ds="http://schemas.openxmlformats.org/officeDocument/2006/customXml" ds:itemID="{7A52BDA0-5A88-4A96-9F8B-887986BB707F}"/>
</file>

<file path=docMetadata/LabelInfo.xml><?xml version="1.0" encoding="utf-8"?>
<clbl:labelList xmlns:clbl="http://schemas.microsoft.com/office/2020/mipLabelMetadata">
  <clbl:label id="{7d396678-c698-4451-b9ab-bac3c3310917}" enabled="1" method="Privileged" siteId="{b524f606-f77a-4aa2-8da2-fe70343b0cce}"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Sandy Grant</dc:creator>
  <cp:keywords/>
  <dc:description/>
  <cp:lastModifiedBy/>
  <cp:revision/>
  <dcterms:created xsi:type="dcterms:W3CDTF">2023-04-19T08:24:18Z</dcterms:created>
  <dcterms:modified xsi:type="dcterms:W3CDTF">2026-03-13T09:11:51Z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0x01010016D3585C935B614D932C25E4BA7946F8030082697E5903A1F145BF26AEDF9602ABB8</vt:lpwstr>
  </property>
  <property fmtid="{D5CDD505-2E9C-101B-9397-08002B2CF9AE}" pid="3" name="R&amp;E SubFunction">
    <vt:lpwstr/>
  </property>
  <property fmtid="{D5CDD505-2E9C-101B-9397-08002B2CF9AE}" pid="4" name="_dlc_DocIdItemGuid">
    <vt:lpwstr>17bd8ec7-fdf9-44e2-935f-85f8542dfc69</vt:lpwstr>
  </property>
  <property fmtid="{D5CDD505-2E9C-101B-9397-08002B2CF9AE}" pid="5" name="DocumentSetDescription">
    <vt:lpwstr/>
  </property>
  <property fmtid="{D5CDD505-2E9C-101B-9397-08002B2CF9AE}" pid="6" name="Retention">
    <vt:lpwstr>7 years</vt:lpwstr>
  </property>
  <property fmtid="{D5CDD505-2E9C-101B-9397-08002B2CF9AE}" pid="7" name="Owner">
    <vt:lpwstr/>
  </property>
  <property fmtid="{D5CDD505-2E9C-101B-9397-08002B2CF9AE}" pid="8" name="_ExtendedDescription">
    <vt:lpwstr/>
  </property>
  <property fmtid="{D5CDD505-2E9C-101B-9397-08002B2CF9AE}" pid="9" name="Year">
    <vt:lpwstr>2024</vt:lpwstr>
  </property>
  <property fmtid="{D5CDD505-2E9C-101B-9397-08002B2CF9AE}" pid="10" name="ECSubject">
    <vt:lpwstr>34;#Monitoring|0c5593d5-6385-49e9-8ff9-913989b58bd9</vt:lpwstr>
  </property>
  <property fmtid="{D5CDD505-2E9C-101B-9397-08002B2CF9AE}" pid="11" name="R_x0026_E_x0020_SubFunction">
    <vt:lpwstr/>
  </property>
</Properties>
</file>