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54" documentId="8_{BB26FE0E-2C85-424C-9560-6C352C580D54}" xr6:coauthVersionLast="47" xr6:coauthVersionMax="47" xr10:uidLastSave="{4342B7A4-A1F2-4BE4-983A-97711B126499}"/>
  <bookViews>
    <workbookView xWindow="-25710" yWindow="-110" windowWidth="25820" windowHeight="15500" activeTab="1" xr2:uid="{00000000-000D-0000-FFFF-FFFF00000000}"/>
  </bookViews>
  <sheets>
    <sheet name="Completing the return" sheetId="26" r:id="rId1"/>
    <sheet name="Main form" sheetId="17" r:id="rId2"/>
    <sheet name="1. Payments made" sheetId="21" r:id="rId3"/>
    <sheet name="2. Notional spending" sheetId="22" r:id="rId4"/>
    <sheet name="3. Other authorised spending" sheetId="20" r:id="rId5"/>
    <sheet name="4. Invoices not received" sheetId="9" r:id="rId6"/>
    <sheet name="5. Payments not made" sheetId="16" r:id="rId7"/>
    <sheet name="6. Personal expenses" sheetId="11" r:id="rId8"/>
    <sheet name="7. Permissible donations" sheetId="23" r:id="rId9"/>
    <sheet name="8. Impermissible donations" sheetId="24" r:id="rId10"/>
    <sheet name="Lists" sheetId="25" state="hidden" r:id="rId11"/>
  </sheets>
  <definedNames>
    <definedName name="_xlnm.Print_Area" localSheetId="2">'1. Payments made'!$A$1:$I$23</definedName>
    <definedName name="_xlnm.Print_Area" localSheetId="3">'2. Notional spending'!$A$1:$F$22</definedName>
    <definedName name="_xlnm.Print_Area" localSheetId="4">'3. Other authorised spending'!$A$1:$F$21</definedName>
    <definedName name="_xlnm.Print_Area" localSheetId="5">'4. Invoices not received'!$A$1:$G$18</definedName>
    <definedName name="_xlnm.Print_Area" localSheetId="6">'5. Payments not made'!$A$1:$G$18</definedName>
    <definedName name="_xlnm.Print_Area" localSheetId="7">'6. Personal expenses'!$A$1:$F$19</definedName>
    <definedName name="_xlnm.Print_Area" localSheetId="8">'7. Permissible donations'!$A$1:$H$21</definedName>
    <definedName name="_xlnm.Print_Area" localSheetId="9">'8. Impermissible donations'!$A$1:$G$20</definedName>
    <definedName name="_xlnm.Print_Area" localSheetId="0">'Completing the return'!$A$1:$P$39</definedName>
    <definedName name="_xlnm.Print_Area" localSheetId="1">'Main form'!$A$1:$O$86</definedName>
    <definedName name="_xlnm.Print_Titles" localSheetId="2">'1. Payments made'!$2:$6</definedName>
    <definedName name="_xlnm.Print_Titles" localSheetId="3">'2. Notional spending'!$1:$5</definedName>
    <definedName name="_xlnm.Print_Titles" localSheetId="4">'3. Other authorised spending'!$1:$4</definedName>
    <definedName name="_xlnm.Print_Titles" localSheetId="5">'4. Invoices not received'!$1:$4</definedName>
    <definedName name="_xlnm.Print_Titles" localSheetId="6">'5. Payments not made'!$1:$4</definedName>
    <definedName name="_xlnm.Print_Titles" localSheetId="7">'6. Personal expenses'!$1:$4</definedName>
    <definedName name="_xlnm.Print_Titles" localSheetId="8">'7. Permissible donations'!$1:$5</definedName>
    <definedName name="_xlnm.Print_Titles" localSheetId="9">'8. Impermissible donations'!$1:$5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17" l="1"/>
  <c r="N47" i="17"/>
  <c r="N17" i="17"/>
  <c r="F19" i="11" l="1"/>
  <c r="H75" i="17" s="1"/>
  <c r="G18" i="16"/>
  <c r="E59" i="17" s="1"/>
  <c r="F18" i="20"/>
  <c r="E51" i="17" s="1"/>
  <c r="G20" i="24"/>
  <c r="H84" i="17" s="1"/>
  <c r="H21" i="23"/>
  <c r="H82" i="17" s="1"/>
  <c r="N51" i="17"/>
  <c r="N53" i="17"/>
  <c r="N55" i="17"/>
  <c r="N45" i="17"/>
  <c r="F19" i="22"/>
  <c r="E46" i="17" s="1"/>
  <c r="I20" i="21"/>
  <c r="E42" i="17" s="1"/>
  <c r="G18" i="9"/>
  <c r="E55" i="17" s="1"/>
  <c r="N57" i="17" l="1"/>
  <c r="E6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tc={738A6C75-CA07-46B1-B92A-8D5FD9124F1E}</author>
    <author>tc={870DD20C-57BA-412E-9024-11EE9742E248}</author>
    <author>tc={7D9A24AE-4AA9-42FF-A29F-7A3A2441CF50}</author>
    <author>tc={648EE847-EA98-4A67-8EF1-25116ECDD77C}</author>
    <author>tc={B1C462BF-D89D-4E1D-97B8-B4E14B881975}</author>
    <author>tc={7E3DB31A-C763-47E0-9E3B-FD1E511364BD}</author>
  </authors>
  <commentList>
    <comment ref="I7" authorId="0" shapeId="0" xr:uid="{738A6C75-CA07-46B1-B92A-8D5FD9124F1E}">
      <text>
        <t>[Threaded comment]
Your version of Excel allows you to read this threaded comment; however, any edits to it will get removed if the file is opened in a newer version of Excel. Learn more: https://go.microsoft.com/fwlink/?linkid=870924
Comment:
    This invoice is split with another candidate in the same ward. The invoice is for £240, and it contains a note from the agent which explains why it is split in half.</t>
      </text>
    </comment>
    <comment ref="I8" authorId="1" shapeId="0" xr:uid="{870DD20C-57BA-412E-9024-11EE9742E248}">
      <text>
        <t>[Threaded comment]
Your version of Excel allows you to read this threaded comment; however, any edits to it will get removed if the file is opened in a newer version of Excel. Learn more: https://go.microsoft.com/fwlink/?linkid=870924
Comment:
    Normal rate was £150, but Mike gave it for half price as he likes Jane’s campaign. The £75 discount therefore appears in the notional spending worksheet, and as a donation from Mike’s company.</t>
      </text>
    </comment>
    <comment ref="B9" authorId="2" shapeId="0" xr:uid="{7D9A24AE-4AA9-42FF-A29F-7A3A2441CF50}">
      <text>
        <t>[Threaded comment]
Your version of Excel allows you to read this threaded comment; however, any edits to it will get removed if the file is opened in a newer version of Excel. Learn more: https://go.microsoft.com/fwlink/?linkid=870924
Comment:
    Not required as under £20</t>
      </text>
    </comment>
    <comment ref="F9" authorId="3" shapeId="0" xr:uid="{648EE847-EA98-4A67-8EF1-25116ECDD77C}">
      <text>
        <t>[Threaded comment]
Your version of Excel allows you to read this threaded comment; however, any edits to it will get removed if the file is opened in a newer version of Excel. Learn more: https://go.microsoft.com/fwlink/?linkid=870924
Comment:
    Although the paper was bought before the regulated period began, the spending counts because the posters were used during the regulated period</t>
      </text>
    </comment>
    <comment ref="B10" authorId="4" shapeId="0" xr:uid="{B1C462BF-D89D-4E1D-97B8-B4E14B881975}">
      <text>
        <t>[Threaded comment]
Your version of Excel allows you to read this threaded comment; however, any edits to it will get removed if the file is opened in a newer version of Excel. Learn more: https://go.microsoft.com/fwlink/?linkid=870924
Comment:
    Invoice not required as this is an estimate of the value used, rather than a payment. However, some evidence to explain the calculation should be included.</t>
      </text>
    </comment>
    <comment ref="I10" authorId="5" shapeId="0" xr:uid="{7E3DB31A-C763-47E0-9E3B-FD1E511364BD}">
      <text>
        <t>[Threaded comment]
Your version of Excel allows you to read this threaded comment; however, any edits to it will get removed if the file is opened in a newer version of Excel. Learn more: https://go.microsoft.com/fwlink/?linkid=870924
Comment:
    Estimate of value - printer cartridge costs £30, estimate candidate used about half the ink on the posters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tc={5E9840DB-BCAF-4CA5-BC0D-EAB59B78523F}</author>
  </authors>
  <commentList>
    <comment ref="F7" authorId="0" shapeId="0" xr:uid="{5E9840DB-BCAF-4CA5-BC0D-EAB59B78523F}">
      <text>
        <t>[Threaded comment]
Your version of Excel allows you to read this threaded comment; however, any edits to it will get removed if the file is opened in a newer version of Excel. Learn more: https://go.microsoft.com/fwlink/?linkid=870924
Comment:
    This is the free half of the ad van, which was given as a discount by Mike. The payment of the remaining £75 is reported as a Payment Made under item 2. The donation from Mike is reported as a donation under item 1.</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tc={82C7F2E6-72DF-44C5-AB1D-3A88813F8F24}</author>
  </authors>
  <commentList>
    <comment ref="F5" authorId="0" shapeId="0" xr:uid="{82C7F2E6-72DF-44C5-AB1D-3A88813F8F24}">
      <text>
        <t>[Threaded comment]
Your version of Excel allows you to read this threaded comment; however, any edits to it will get removed if the file is opened in a newer version of Excel. Learn more: https://go.microsoft.com/fwlink/?linkid=870924
Comment:
    This required to be authorised in advance by the agent, because it is over the permitted sum of £61.44 (ie 0.5p per elector, or 2,287 x 0.005). The party will therefore also have to do a local campaigner s75 return and declaration and submit both to the Returning Officer.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tc={F7FBF9A2-8B04-453D-98BC-D3AA60285CD3}</author>
  </authors>
  <commentList>
    <comment ref="F5" authorId="0" shapeId="0" xr:uid="{F7FBF9A2-8B04-453D-98BC-D3AA60285CD3}">
      <text>
        <t>[Threaded comment]
Your version of Excel allows you to read this threaded comment; however, any edits to it will get removed if the file is opened in a newer version of Excel. Learn more: https://go.microsoft.com/fwlink/?linkid=870924
Comment:
    Invoice is for £180. Since only April plus the last day of March was in the candidate regulated period (ie 31 days) have split the cost in half, and indicated this on the invoice.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tc={3BCC3068-F395-444F-BE76-303732F6FE68}</author>
    <author>tc={6161B48E-B3BD-4C13-850A-D3F73EA0E413}</author>
    <author>tc={1464C137-A88C-4EFA-B12F-7DE7A1C95FDF}</author>
  </authors>
  <commentList>
    <comment ref="G6" authorId="0" shapeId="0" xr:uid="{3BCC3068-F395-444F-BE76-303732F6FE68}">
      <text>
        <t>[Threaded comment]
Your version of Excel allows you to read this threaded comment; however, any edits to it will get removed if the file is opened in a newer version of Excel. Learn more: https://go.microsoft.com/fwlink/?linkid=870924
Comment:
    Notional spending - see Notional Spending worksheet item 2</t>
      </text>
    </comment>
    <comment ref="G7" authorId="1" shapeId="0" xr:uid="{6161B48E-B3BD-4C13-850A-D3F73EA0E413}">
      <text>
        <t>[Threaded comment]
Your version of Excel allows you to read this threaded comment; however, any edits to it will get removed if the file is opened in a newer version of Excel. Learn more: https://go.microsoft.com/fwlink/?linkid=870924
Comment:
    Notional spending - see Notional Spending worksheet item 1</t>
      </text>
    </comment>
    <comment ref="G8" authorId="2" shapeId="0" xr:uid="{1464C137-A88C-4EFA-B12F-7DE7A1C95FDF}">
      <text>
        <t>[Threaded comment]
Your version of Excel allows you to read this threaded comment; however, any edits to it will get removed if the file is opened in a newer version of Excel. Learn more: https://go.microsoft.com/fwlink/?linkid=870924
Comment:
    Payment authorised by agent - see Other Authorised Spending worksheet item 1</t>
      </text>
    </comment>
  </commentList>
</comments>
</file>

<file path=xl/sharedStrings.xml><?xml version="1.0" encoding="utf-8"?>
<sst xmlns="http://schemas.openxmlformats.org/spreadsheetml/2006/main" count="262" uniqueCount="206">
  <si>
    <t>Completing the spending return</t>
  </si>
  <si>
    <t xml:space="preserve">Please enter your details on the main form. Once you enter the number of electors and whether you were a joint candidate, the form </t>
  </si>
  <si>
    <t>will calculate your spending limit. You can find out the number of electors from your local elections office - see link below.</t>
  </si>
  <si>
    <t>Please enter your spending into the appropriate worksheet. Totals from each worksheet will display automatically on the main form.</t>
  </si>
  <si>
    <t>If you do not have anything to enter for a particular worksheet, leave it blank. Please enter 'NIL' in the relevant box on the main form.</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</si>
  <si>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</si>
  <si>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</si>
  <si>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</si>
  <si>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</si>
  <si>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</si>
  <si>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</si>
  <si>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</si>
  <si>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</si>
  <si>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here: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</si>
  <si>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</si>
  <si>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</si>
  <si>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</si>
  <si>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</si>
  <si>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</si>
  <si>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</si>
  <si>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</si>
  <si>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 xml:space="preserve">Use the arrows [◄ and ►] in the bottom left hand corner of the screen to move through the tabs along the bottom of the screen. These </t>
  </si>
  <si>
    <t xml:space="preserve">notes are available on the first tab labelled 'Completing the return', and there are 9 other worksheets to complete. The last worksheet is </t>
  </si>
  <si>
    <t>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</si>
  <si>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</si>
  <si>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</si>
  <si>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</si>
  <si>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</si>
  <si>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Enter identification mark as on agent's and candidate's declaration</t>
  </si>
  <si>
    <t>JD SP 26</t>
  </si>
  <si>
    <t>Section 1 –  Details of candidate and election</t>
  </si>
  <si>
    <t xml:space="preserve">Electoral area </t>
  </si>
  <si>
    <t>Engleston West</t>
  </si>
  <si>
    <t>Local authority</t>
  </si>
  <si>
    <t>Engelston</t>
  </si>
  <si>
    <t>Number of voters</t>
  </si>
  <si>
    <t xml:space="preserve">Date you became a candidate </t>
  </si>
  <si>
    <t>Date of election</t>
  </si>
  <si>
    <t>Date election result declared</t>
  </si>
  <si>
    <t>Candidate name</t>
  </si>
  <si>
    <t>Jane Doe</t>
  </si>
  <si>
    <t>Registered party (if applicable)</t>
  </si>
  <si>
    <t>Grey Party</t>
  </si>
  <si>
    <t>Spending limit</t>
  </si>
  <si>
    <t xml:space="preserve">(calculated automatically once 'Number of voters' </t>
  </si>
  <si>
    <t>Are you a joint candidate?</t>
  </si>
  <si>
    <t>Yes - with one other candidate</t>
  </si>
  <si>
    <t>and 'Joint candidates' filled in)</t>
  </si>
  <si>
    <t xml:space="preserve">Section 2 – Details of election agent </t>
  </si>
  <si>
    <t>Agent's name</t>
  </si>
  <si>
    <t>John Doe</t>
  </si>
  <si>
    <t xml:space="preserve">Date election agent appointed </t>
  </si>
  <si>
    <t>I am the agent responsible for delivering this return of candidate's expenses under Part II of the Representation of the People Act 1983.</t>
  </si>
  <si>
    <t xml:space="preserve">I am the candidate and I was my own election agent. 
I am responsible for delivering this return of candidate's expenses under Part II of the Representation of the People Act 1983.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</si>
  <si>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</si>
  <si>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</si>
  <si>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</si>
  <si>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</si>
  <si>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</si>
  <si>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</si>
  <si>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</si>
  <si>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</si>
  <si>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</si>
  <si>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</si>
  <si>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£.pp</t>
  </si>
  <si>
    <t>NIL?</t>
  </si>
  <si>
    <t>Worksheet 1</t>
  </si>
  <si>
    <t>Payments made</t>
  </si>
  <si>
    <t>Total in column - Amount incurred (£)</t>
  </si>
  <si>
    <t>Category</t>
  </si>
  <si>
    <t>Worksheet 2</t>
  </si>
  <si>
    <t>A. Advertising</t>
  </si>
  <si>
    <t>Notional spending</t>
  </si>
  <si>
    <t>Total in column - 
Value of notional spending (£)</t>
  </si>
  <si>
    <t>B. Unsolicited material to voters</t>
  </si>
  <si>
    <t>C. Transport</t>
  </si>
  <si>
    <t>Worksheet 3</t>
  </si>
  <si>
    <t>Other authorised spending (s75)</t>
  </si>
  <si>
    <t>D. Public meetings</t>
  </si>
  <si>
    <t>E. Agent and other staff costs</t>
  </si>
  <si>
    <t>Worksheet 4</t>
  </si>
  <si>
    <t>Invoices not received</t>
  </si>
  <si>
    <t>NIL</t>
  </si>
  <si>
    <t xml:space="preserve">F. Accommodation and administration </t>
  </si>
  <si>
    <t xml:space="preserve">Total election spending </t>
  </si>
  <si>
    <t>Worksheet 5</t>
  </si>
  <si>
    <t>Payments not made</t>
  </si>
  <si>
    <r>
      <rPr>
        <b/>
        <sz val="13"/>
        <rFont val="Arial"/>
        <family val="2"/>
      </rPr>
      <t>Total spending for 3a should equal the total spending for 3b.</t>
    </r>
    <r>
      <rPr>
        <sz val="13"/>
        <rFont val="Arial"/>
        <family val="2"/>
      </rPr>
      <t xml:space="preserve">
If they are not equal, then check you have selected a category A-F in every line in worksheets 1-5. </t>
    </r>
  </si>
  <si>
    <t>Total election spending</t>
  </si>
  <si>
    <t>Section 4 – Statement of all personal expenses incurred</t>
  </si>
  <si>
    <t>Personal expenses are the reasonable travel and living expenses of the candidate for the purpose of campaigning in the election.</t>
  </si>
  <si>
    <t>Personal expenses do not count against the candidate's limit and they should not duplicate anything already declared as election spending under section 3.</t>
  </si>
  <si>
    <t xml:space="preserve">Please provide details of personal expenditure on the worksheet labelled 'Personal expenses'. The total will be added here </t>
  </si>
  <si>
    <t>automatically. If you have no personal expenses to report, please enter 'NIL' in the box on the right below.</t>
  </si>
  <si>
    <t>Total amount of personal expenses</t>
  </si>
  <si>
    <t xml:space="preserve">Section 5 – Donations </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</si>
  <si>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</si>
  <si>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</si>
  <si>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</si>
  <si>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</si>
  <si>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t>Worksheet 1 - Payments made by or through the agent</t>
  </si>
  <si>
    <t>Use this sheet to report payments made by the agent. You can also use it to report items you have used, that you already owned, having originally bought them for non-electoral purposes.</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</si>
  <si>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</si>
  <si>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</si>
  <si>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</si>
  <si>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</si>
  <si>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</si>
  <si>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</si>
  <si>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</si>
  <si>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</si>
  <si>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Amount 
incurred (£)*</t>
  </si>
  <si>
    <t>Yes</t>
  </si>
  <si>
    <t xml:space="preserve">Printing </t>
  </si>
  <si>
    <t>AB Printers, 1 High Street Engelston, AB12 3CD</t>
  </si>
  <si>
    <t>Advert van</t>
  </si>
  <si>
    <t>Mike's Van Ads, Back Lane, Engleston AB12 4EF</t>
  </si>
  <si>
    <t>No</t>
  </si>
  <si>
    <t>Paper for posters</t>
  </si>
  <si>
    <t>WHSmith, 3 High Street Engelston, AB12 3CD</t>
  </si>
  <si>
    <t>Printer ink for posters</t>
  </si>
  <si>
    <t>Candidate's own</t>
  </si>
  <si>
    <t>Already owned</t>
  </si>
  <si>
    <t>N/A</t>
  </si>
  <si>
    <t xml:space="preserve"> </t>
  </si>
  <si>
    <t>Sub-total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</si>
  <si>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</si>
  <si>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</si>
  <si>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</si>
  <si>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 xml:space="preserve">https://www.electoralcommission.org.uk/England-local-elections-notional-spending </t>
  </si>
  <si>
    <t>If you have been given an item at a non-commercial discount, record the value of the discount in this worksheet. The amount you paid must be recorded in the ‘Payments made’ worksheet.</t>
  </si>
  <si>
    <t>Category 
(A - F)</t>
  </si>
  <si>
    <t xml:space="preserve">Name and address of supplier </t>
  </si>
  <si>
    <t>Date (or date range) item used</t>
  </si>
  <si>
    <t>Value of notional spending (£)*</t>
  </si>
  <si>
    <t>Leaflets from party</t>
  </si>
  <si>
    <t>Engleston Grey Party, 12 High Street Engleston, AB12 3CD</t>
  </si>
  <si>
    <t>Advertising van</t>
  </si>
  <si>
    <t>* If you have further information about how you calculated the value, please attach the details to the return.</t>
  </si>
  <si>
    <t>Worksheet 3 - Other authorised spending (under s75 RPA)</t>
  </si>
  <si>
    <t>This is where the agent has given written authorisation to incur spending to a third party. The third party may then also make the payments.</t>
  </si>
  <si>
    <t>https://www.electoralcommission.org.uk/England-local-elections-local-campaigning</t>
  </si>
  <si>
    <t>Individual or organisation authorised to incur spending</t>
  </si>
  <si>
    <t>Date expense 
incurred</t>
  </si>
  <si>
    <t xml:space="preserve">Amount 
incurred (£)* </t>
  </si>
  <si>
    <t>Facebook ads</t>
  </si>
  <si>
    <t>Engleston Grey Party</t>
  </si>
  <si>
    <r>
      <t xml:space="preserve">* </t>
    </r>
    <r>
      <rPr>
        <b/>
        <sz val="10"/>
        <rFont val="Arial"/>
        <family val="2"/>
      </rPr>
      <t xml:space="preserve">Amount incurred </t>
    </r>
    <r>
      <rPr>
        <sz val="10"/>
        <rFont val="Arial"/>
        <family val="2"/>
      </rPr>
      <t>(£) by someone authorised to (under s75 RPA)</t>
    </r>
  </si>
  <si>
    <t>Worksheet 4 - Invoices not received by the deadline (known in the legislation as 'unpaid claims')</t>
  </si>
  <si>
    <t>If you do not receive the invoice by the deadline, you cannot legally pay for the item without a court order.</t>
  </si>
  <si>
    <t>https://www.electoralcommission.org.uk/England-local-elections-deadlines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</si>
  <si>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</si>
  <si>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</si>
  <si>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</si>
  <si>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</si>
  <si>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</si>
  <si>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</si>
  <si>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</si>
  <si>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t>
  </si>
  <si>
    <t>Personal expenses are reasonable travel and living expenses of the candidate. These do not count towards your overall spending limit. The candidate may make payments for these expenses.</t>
  </si>
  <si>
    <t>Name of person who made payment (i.e. candidate or election agent, or N/A if notional spending)</t>
  </si>
  <si>
    <t>Date receipt/
invoice received</t>
  </si>
  <si>
    <t xml:space="preserve">Date paid </t>
  </si>
  <si>
    <t>Bus pass for March and April</t>
  </si>
  <si>
    <t>John Doe (agent)</t>
  </si>
  <si>
    <t>Taxi</t>
  </si>
  <si>
    <t>Jane Doe (candidate)</t>
  </si>
  <si>
    <t>Total</t>
  </si>
  <si>
    <t>Permissible donations</t>
  </si>
  <si>
    <t>Permissible donations are those you are permitted to accept because they are from a permissible source – see the list of permissible sources in the guidance.</t>
  </si>
  <si>
    <t xml:space="preserve">https://www.electoralcommission.org.uk/England-local-elections-accepting-donations </t>
  </si>
  <si>
    <t>Enter which type of permissible donor the donation is from in ‘Type of donor’. 
If you were given something other than money, for example office space, enter what the donation was under ‘Nature of donation’.</t>
  </si>
  <si>
    <t xml:space="preserve">Name of donor  </t>
  </si>
  <si>
    <t>Address</t>
  </si>
  <si>
    <t>Type of donor</t>
  </si>
  <si>
    <t>Company number 
(if required)</t>
  </si>
  <si>
    <t>Date received</t>
  </si>
  <si>
    <t>Date accepted</t>
  </si>
  <si>
    <t>Nature of donation                         (if non-monetary)</t>
  </si>
  <si>
    <t>Value (£)</t>
  </si>
  <si>
    <t>Mike's Van Ads</t>
  </si>
  <si>
    <t>Back Lane, Engleston AB12 4EF</t>
  </si>
  <si>
    <t>Company</t>
  </si>
  <si>
    <t>11223344</t>
  </si>
  <si>
    <t>Van advertising - half price discount</t>
  </si>
  <si>
    <t>Political Party</t>
  </si>
  <si>
    <t>Leaflets</t>
  </si>
  <si>
    <t xml:space="preserve">Payment of Facebook advertising </t>
  </si>
  <si>
    <t>Ms D. Nor</t>
  </si>
  <si>
    <t>13 High St, Engleston, AB12 3CD</t>
  </si>
  <si>
    <t>Individual</t>
  </si>
  <si>
    <t>Impermissible donations</t>
  </si>
  <si>
    <t>Impermissible donations are those you must not accept because they are not from a permissible source – see the list of permissible sources linked in the previous worksheet.</t>
  </si>
  <si>
    <t>If you were given something other than money, for example office space, enter what the donation was under ‘Nature of donation’. Under ‘Manner dealt with’, 
enter how you returned the donation.</t>
  </si>
  <si>
    <t>https://www.electoralcommission.org.uk/England-local-elections-returning-donations</t>
  </si>
  <si>
    <t>Name of donor (If known)</t>
  </si>
  <si>
    <t>Address (If known)</t>
  </si>
  <si>
    <t>Nature of donation</t>
  </si>
  <si>
    <t>Date dealt with</t>
  </si>
  <si>
    <t>Manner dealt with</t>
  </si>
  <si>
    <t>Mr. D. Not</t>
  </si>
  <si>
    <t>23 High St Engleston, AB12 3CD</t>
  </si>
  <si>
    <t>Money</t>
  </si>
  <si>
    <t>Returned to Mr Not as he was not on the electoral register at the time he donated</t>
  </si>
  <si>
    <t>Select one of the following</t>
  </si>
  <si>
    <t>Yes - with two or more other candidates</t>
  </si>
  <si>
    <t>SAMPLE Return of candidate spending: 
Local government elections in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</si>
</sst>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41" x14ac:knownFonts="1">
    <font>
      <sz val="10"/>
      <name val="Arial"/>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sz val="12"/>
      <name val="Arial"/>
      <family val="2"/>
    </font>
    <font>
      <b/>
      <u/>
      <sz val="13"/>
      <color theme="10"/>
      <name val="Arial"/>
      <family val="2"/>
    </font>
    <font>
      <sz val="11"/>
      <name val="Helvetica"/>
      <family val="2"/>
    </font>
    <font>
      <b/>
      <sz val="11"/>
      <name val="Helvetica"/>
      <family val="2"/>
    </font>
    <font>
      <b/>
      <u/>
      <sz val="12"/>
      <color theme="10"/>
      <name val="Arial"/>
      <family val="2"/>
    </font>
    <font>
      <sz val="11"/>
      <color theme="1"/>
      <name val="Arial"/>
      <family val="2"/>
    </font>
    <font>
      <sz val="11"/>
      <color indexed="9"/>
      <name val="Arial"/>
      <family val="2"/>
    </font>
    <font>
      <u/>
      <sz val="12"/>
      <color theme="10"/>
      <name val="Arial"/>
      <family val="2"/>
    </font>
    <font>
      <b/>
      <sz val="12"/>
      <color rgb="FF000000"/>
      <name val="Arial"/>
      <family val="2"/>
    </font>
    <font>
      <sz val="12"/>
      <color indexed="45"/>
      <name val="Arial"/>
      <family val="2"/>
    </font>
    <font>
      <sz val="13"/>
      <color rgb="FF242424"/>
      <name val="Arial"/>
      <family val="2"/>
    </font>
  </fonts>
  <fills count="7">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s>
  <borders count="5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thin">
        <color indexed="64"/>
      </left>
      <right/>
      <top style="medium">
        <color rgb="FF333399"/>
      </top>
      <bottom style="thin">
        <color indexed="64"/>
      </bottom>
      <diagonal/>
    </border>
    <border>
      <left/>
      <right style="medium">
        <color rgb="FF333399"/>
      </right>
      <top style="medium">
        <color rgb="FF333399"/>
      </top>
      <bottom style="thin">
        <color indexed="64"/>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right style="medium">
        <color rgb="FF333399"/>
      </right>
      <top style="thin">
        <color indexed="64"/>
      </top>
      <bottom/>
      <diagonal/>
    </border>
    <border>
      <left style="medium">
        <color rgb="FF333399"/>
      </left>
      <right/>
      <top style="medium">
        <color rgb="FF333399"/>
      </top>
      <bottom style="thin">
        <color indexed="64"/>
      </bottom>
      <diagonal/>
    </border>
    <border>
      <left/>
      <right/>
      <top style="medium">
        <color rgb="FF333399"/>
      </top>
      <bottom style="thin">
        <color indexed="64"/>
      </bottom>
      <diagonal/>
    </border>
    <border>
      <left style="medium">
        <color rgb="FF333399"/>
      </left>
      <right/>
      <top style="thin">
        <color indexed="64"/>
      </top>
      <bottom/>
      <diagonal/>
    </border>
    <border>
      <left style="medium">
        <color rgb="FF333399"/>
      </left>
      <right/>
      <top style="thin">
        <color indexed="64"/>
      </top>
      <bottom style="thin">
        <color indexed="64"/>
      </bottom>
      <diagonal/>
    </border>
    <border>
      <left/>
      <right style="thin">
        <color indexed="64"/>
      </right>
      <top/>
      <bottom style="medium">
        <color rgb="FF333399"/>
      </bottom>
      <diagonal/>
    </border>
    <border>
      <left style="thin">
        <color indexed="64"/>
      </left>
      <right/>
      <top/>
      <bottom style="medium">
        <color rgb="FF333399"/>
      </bottom>
      <diagonal/>
    </border>
    <border>
      <left style="medium">
        <color rgb="FF333399"/>
      </left>
      <right style="thin">
        <color indexed="64"/>
      </right>
      <top style="medium">
        <color rgb="FF333399"/>
      </top>
      <bottom style="thin">
        <color indexed="64"/>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6">
    <xf numFmtId="0" fontId="0" fillId="0" borderId="0"/>
    <xf numFmtId="0" fontId="1" fillId="0" borderId="0"/>
    <xf numFmtId="0" fontId="2" fillId="0" borderId="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164" fontId="27" fillId="0" borderId="0" applyFont="0" applyFill="0" applyBorder="0" applyAlignment="0" applyProtection="0"/>
  </cellStyleXfs>
  <cellXfs count="366">
    <xf numFmtId="0" fontId="0" fillId="0" borderId="0" xfId="0"/>
    <xf numFmtId="0" fontId="5" fillId="0" borderId="0" xfId="0" applyFont="1"/>
    <xf numFmtId="0" fontId="0" fillId="0" borderId="0" xfId="0" applyAlignment="1">
      <alignment wrapText="1"/>
    </xf>
    <xf numFmtId="0" fontId="12" fillId="0" borderId="0" xfId="0" applyFont="1"/>
    <xf numFmtId="0" fontId="11" fillId="0" borderId="5" xfId="0" applyFont="1" applyBorder="1"/>
    <xf numFmtId="165" fontId="0" fillId="0" borderId="0" xfId="0" applyNumberFormat="1"/>
    <xf numFmtId="166" fontId="0" fillId="0" borderId="0" xfId="0" applyNumberFormat="1"/>
    <xf numFmtId="0" fontId="2" fillId="0" borderId="0" xfId="0" applyFont="1"/>
    <xf numFmtId="0" fontId="13" fillId="3" borderId="0" xfId="0" applyFont="1" applyFill="1"/>
    <xf numFmtId="0" fontId="8" fillId="3" borderId="0" xfId="0" applyFont="1" applyFill="1" applyAlignment="1">
      <alignment wrapText="1"/>
    </xf>
    <xf numFmtId="166" fontId="7" fillId="3" borderId="10" xfId="0" applyNumberFormat="1" applyFont="1" applyFill="1" applyBorder="1"/>
    <xf numFmtId="165" fontId="7" fillId="3" borderId="10" xfId="0" applyNumberFormat="1" applyFont="1" applyFill="1" applyBorder="1"/>
    <xf numFmtId="165" fontId="7" fillId="3" borderId="11" xfId="0" applyNumberFormat="1" applyFont="1" applyFill="1" applyBorder="1"/>
    <xf numFmtId="166" fontId="11" fillId="3" borderId="0" xfId="0" applyNumberFormat="1" applyFont="1" applyFill="1"/>
    <xf numFmtId="0" fontId="25" fillId="4" borderId="0" xfId="0" applyFont="1" applyFill="1"/>
    <xf numFmtId="0" fontId="25" fillId="4" borderId="4" xfId="0" applyFont="1" applyFill="1" applyBorder="1"/>
    <xf numFmtId="0" fontId="11" fillId="0" borderId="27" xfId="0" applyFont="1" applyBorder="1" applyAlignment="1">
      <alignment horizontal="left" vertical="top" wrapText="1"/>
    </xf>
    <xf numFmtId="0" fontId="11" fillId="0" borderId="27" xfId="0" applyFont="1" applyBorder="1" applyAlignment="1">
      <alignment horizontal="left" vertical="top" shrinkToFit="1"/>
    </xf>
    <xf numFmtId="166" fontId="11" fillId="0" borderId="27" xfId="0" applyNumberFormat="1" applyFont="1" applyBorder="1" applyAlignment="1">
      <alignment horizontal="left" vertical="top" wrapText="1"/>
    </xf>
    <xf numFmtId="165" fontId="11" fillId="0" borderId="27" xfId="0" applyNumberFormat="1" applyFont="1" applyBorder="1" applyAlignment="1">
      <alignment horizontal="left" vertical="top" wrapText="1"/>
    </xf>
    <xf numFmtId="0" fontId="11" fillId="0" borderId="27" xfId="0" applyFont="1" applyBorder="1" applyAlignment="1">
      <alignment horizontal="left" vertical="top"/>
    </xf>
    <xf numFmtId="0" fontId="11" fillId="0" borderId="27" xfId="0" applyFont="1" applyBorder="1" applyAlignment="1">
      <alignment vertical="top" wrapText="1"/>
    </xf>
    <xf numFmtId="0" fontId="0" fillId="0" borderId="0" xfId="0" applyAlignment="1">
      <alignment horizontal="lef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horizontal="left" vertical="center"/>
    </xf>
    <xf numFmtId="0" fontId="0" fillId="0" borderId="0" xfId="0" applyAlignment="1">
      <alignment vertical="center"/>
    </xf>
    <xf numFmtId="1" fontId="11" fillId="0" borderId="27" xfId="0" applyNumberFormat="1" applyFont="1" applyBorder="1" applyAlignment="1">
      <alignment horizontal="left" vertical="top"/>
    </xf>
    <xf numFmtId="1" fontId="11" fillId="0" borderId="27" xfId="0" applyNumberFormat="1" applyFont="1" applyBorder="1" applyAlignment="1">
      <alignment horizontal="left" vertical="top" wrapText="1"/>
    </xf>
    <xf numFmtId="0" fontId="13" fillId="3" borderId="0" xfId="0" applyFont="1" applyFill="1" applyAlignment="1">
      <alignment vertical="center"/>
    </xf>
    <xf numFmtId="0" fontId="14" fillId="3" borderId="0" xfId="0" applyFont="1" applyFill="1" applyAlignment="1">
      <alignment vertical="center"/>
    </xf>
    <xf numFmtId="0" fontId="13" fillId="3" borderId="9" xfId="0" applyFont="1" applyFill="1" applyBorder="1" applyAlignment="1">
      <alignment horizontal="left" vertical="center"/>
    </xf>
    <xf numFmtId="0" fontId="24" fillId="4" borderId="0" xfId="0" applyFont="1" applyFill="1" applyAlignment="1">
      <alignment horizontal="left" vertical="center"/>
    </xf>
    <xf numFmtId="0" fontId="25" fillId="4"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9"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166" fontId="8" fillId="3" borderId="0" xfId="0" applyNumberFormat="1" applyFont="1" applyFill="1" applyAlignment="1">
      <alignment horizontal="left" vertical="center"/>
    </xf>
    <xf numFmtId="165" fontId="8" fillId="3" borderId="13" xfId="0" applyNumberFormat="1" applyFont="1" applyFill="1" applyBorder="1" applyAlignment="1">
      <alignment horizontal="left" vertical="center"/>
    </xf>
    <xf numFmtId="0" fontId="4" fillId="0" borderId="0" xfId="0" applyFont="1" applyAlignment="1">
      <alignment horizontal="left" vertical="center"/>
    </xf>
    <xf numFmtId="165" fontId="8" fillId="3" borderId="0" xfId="0" applyNumberFormat="1" applyFont="1" applyFill="1" applyAlignment="1">
      <alignment horizontal="left" vertical="center"/>
    </xf>
    <xf numFmtId="0" fontId="13" fillId="3" borderId="28"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30" xfId="0" applyFont="1" applyFill="1" applyBorder="1" applyAlignment="1">
      <alignment horizontal="left" vertical="center"/>
    </xf>
    <xf numFmtId="166" fontId="20" fillId="3" borderId="0" xfId="0" applyNumberFormat="1" applyFont="1" applyFill="1" applyAlignment="1">
      <alignment horizontal="center" vertical="center"/>
    </xf>
    <xf numFmtId="0" fontId="24" fillId="4" borderId="0" xfId="0" applyFont="1" applyFill="1" applyAlignment="1">
      <alignment horizontal="center" vertical="center"/>
    </xf>
    <xf numFmtId="0" fontId="25" fillId="4" borderId="13" xfId="0" applyFont="1" applyFill="1" applyBorder="1" applyAlignment="1">
      <alignment horizontal="left" vertical="center"/>
    </xf>
    <xf numFmtId="0" fontId="28" fillId="0" borderId="0" xfId="0" applyFont="1" applyAlignment="1">
      <alignment horizontal="left"/>
    </xf>
    <xf numFmtId="0" fontId="11" fillId="0" borderId="8" xfId="0" applyFont="1" applyBorder="1" applyAlignment="1">
      <alignment horizontal="left"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5" fillId="0" borderId="2" xfId="0" applyFont="1" applyBorder="1" applyAlignment="1" applyProtection="1">
      <alignment horizontal="left" vertical="center" wrapText="1"/>
      <protection locked="0"/>
    </xf>
    <xf numFmtId="0" fontId="24" fillId="4" borderId="4" xfId="0" applyFont="1" applyFill="1" applyBorder="1" applyAlignment="1">
      <alignment horizontal="center" vertical="center"/>
    </xf>
    <xf numFmtId="0" fontId="11" fillId="0" borderId="4" xfId="0" applyFont="1" applyBorder="1"/>
    <xf numFmtId="0" fontId="11" fillId="0" borderId="3" xfId="0" applyFont="1" applyBorder="1"/>
    <xf numFmtId="165" fontId="8" fillId="3" borderId="0" xfId="5" applyNumberFormat="1" applyFont="1" applyFill="1" applyAlignment="1">
      <alignment wrapText="1"/>
    </xf>
    <xf numFmtId="165" fontId="8" fillId="3" borderId="0" xfId="0" applyNumberFormat="1" applyFont="1" applyFill="1" applyAlignment="1">
      <alignment wrapText="1"/>
    </xf>
    <xf numFmtId="165" fontId="11" fillId="3" borderId="0" xfId="0" applyNumberFormat="1" applyFont="1" applyFill="1"/>
    <xf numFmtId="165" fontId="11" fillId="0" borderId="3" xfId="5" applyNumberFormat="1" applyFont="1" applyBorder="1" applyAlignment="1">
      <alignment vertical="center"/>
    </xf>
    <xf numFmtId="165" fontId="25" fillId="4" borderId="0" xfId="0" applyNumberFormat="1" applyFont="1" applyFill="1"/>
    <xf numFmtId="165" fontId="11" fillId="0" borderId="5" xfId="5" applyNumberFormat="1" applyFont="1" applyBorder="1" applyAlignment="1">
      <alignment vertical="center"/>
    </xf>
    <xf numFmtId="165" fontId="11" fillId="0" borderId="5" xfId="5" applyNumberFormat="1" applyFont="1" applyBorder="1" applyAlignment="1">
      <alignment horizontal="right" vertical="center"/>
    </xf>
    <xf numFmtId="0" fontId="14" fillId="3" borderId="0" xfId="0" applyFont="1" applyFill="1" applyAlignment="1">
      <alignment wrapText="1"/>
    </xf>
    <xf numFmtId="0" fontId="13" fillId="3" borderId="0" xfId="0" applyFont="1" applyFill="1" applyAlignment="1">
      <alignment wrapText="1"/>
    </xf>
    <xf numFmtId="0" fontId="13" fillId="3" borderId="0" xfId="0" applyFont="1" applyFill="1" applyAlignment="1">
      <alignment horizontal="center" wrapText="1"/>
    </xf>
    <xf numFmtId="165" fontId="11" fillId="0" borderId="49" xfId="5" applyNumberFormat="1" applyFont="1" applyBorder="1"/>
    <xf numFmtId="166" fontId="24" fillId="3" borderId="0" xfId="0" applyNumberFormat="1" applyFont="1" applyFill="1" applyAlignment="1">
      <alignment horizontal="center" wrapText="1"/>
    </xf>
    <xf numFmtId="165" fontId="11" fillId="0" borderId="2" xfId="5" applyNumberFormat="1" applyFont="1" applyBorder="1"/>
    <xf numFmtId="166" fontId="13" fillId="3" borderId="0" xfId="0" applyNumberFormat="1" applyFont="1" applyFill="1" applyAlignment="1">
      <alignment horizontal="center" wrapText="1"/>
    </xf>
    <xf numFmtId="165" fontId="11" fillId="0" borderId="2" xfId="0" applyNumberFormat="1" applyFont="1" applyBorder="1"/>
    <xf numFmtId="0" fontId="13" fillId="3" borderId="0" xfId="0" applyFont="1" applyFill="1" applyAlignment="1">
      <alignment horizontal="right" wrapText="1"/>
    </xf>
    <xf numFmtId="0" fontId="12"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166" fontId="5" fillId="0" borderId="15" xfId="0" applyNumberFormat="1" applyFont="1" applyBorder="1" applyAlignment="1" applyProtection="1">
      <alignment vertical="center" wrapText="1"/>
      <protection locked="0"/>
    </xf>
    <xf numFmtId="166" fontId="5" fillId="0" borderId="5" xfId="0" applyNumberFormat="1" applyFont="1" applyBorder="1" applyAlignment="1" applyProtection="1">
      <alignment vertical="center" wrapText="1"/>
      <protection locked="0"/>
    </xf>
    <xf numFmtId="165" fontId="5" fillId="0" borderId="5" xfId="5" applyNumberFormat="1" applyFont="1" applyBorder="1" applyAlignment="1" applyProtection="1">
      <alignment vertical="center"/>
      <protection locked="0"/>
    </xf>
    <xf numFmtId="0" fontId="5" fillId="0" borderId="0" xfId="0" applyFont="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166" fontId="5" fillId="0" borderId="16"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2" xfId="0" applyNumberFormat="1" applyFont="1" applyBorder="1" applyAlignment="1" applyProtection="1">
      <alignment vertical="center" wrapText="1"/>
      <protection locked="0"/>
    </xf>
    <xf numFmtId="165" fontId="5" fillId="0" borderId="2" xfId="5" applyNumberFormat="1" applyFont="1" applyBorder="1" applyAlignment="1" applyProtection="1">
      <alignment vertical="center"/>
      <protection locked="0"/>
    </xf>
    <xf numFmtId="166" fontId="5" fillId="0" borderId="14" xfId="0" applyNumberFormat="1" applyFont="1" applyBorder="1" applyAlignment="1" applyProtection="1">
      <alignment vertical="center" wrapText="1"/>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shrinkToFit="1"/>
      <protection locked="0"/>
    </xf>
    <xf numFmtId="166"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protection locked="0"/>
    </xf>
    <xf numFmtId="166" fontId="5" fillId="0" borderId="27" xfId="0" applyNumberFormat="1" applyFont="1" applyBorder="1" applyAlignment="1" applyProtection="1">
      <alignment horizontal="left" vertical="center" wrapText="1"/>
      <protection locked="0"/>
    </xf>
    <xf numFmtId="165" fontId="5" fillId="0" borderId="27" xfId="0" applyNumberFormat="1" applyFont="1" applyBorder="1" applyAlignment="1" applyProtection="1">
      <alignment horizontal="left" vertical="center"/>
      <protection locked="0"/>
    </xf>
    <xf numFmtId="165" fontId="5" fillId="0" borderId="5" xfId="0" applyNumberFormat="1" applyFont="1" applyBorder="1" applyAlignment="1" applyProtection="1">
      <alignment horizontal="left" vertical="center"/>
      <protection locked="0"/>
    </xf>
    <xf numFmtId="165" fontId="5" fillId="0" borderId="2" xfId="0" applyNumberFormat="1" applyFont="1" applyBorder="1" applyAlignment="1" applyProtection="1">
      <alignment horizontal="left" vertical="center"/>
      <protection locked="0"/>
    </xf>
    <xf numFmtId="0" fontId="10"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vertical="center"/>
    </xf>
    <xf numFmtId="166" fontId="8" fillId="3" borderId="0" xfId="0" applyNumberFormat="1" applyFont="1" applyFill="1" applyAlignment="1">
      <alignment vertical="center"/>
    </xf>
    <xf numFmtId="165" fontId="8" fillId="3" borderId="0" xfId="0" applyNumberFormat="1" applyFont="1" applyFill="1" applyAlignment="1">
      <alignment vertical="center"/>
    </xf>
    <xf numFmtId="0" fontId="14" fillId="3" borderId="0" xfId="0" applyFont="1" applyFill="1" applyAlignment="1">
      <alignment vertical="center" wrapText="1"/>
    </xf>
    <xf numFmtId="166" fontId="14" fillId="3" borderId="0" xfId="0" applyNumberFormat="1" applyFont="1" applyFill="1" applyAlignment="1">
      <alignment vertical="center" wrapText="1"/>
    </xf>
    <xf numFmtId="0" fontId="13" fillId="3" borderId="0" xfId="0" applyFont="1" applyFill="1" applyAlignment="1">
      <alignment vertical="center" wrapText="1"/>
    </xf>
    <xf numFmtId="165" fontId="11" fillId="0" borderId="2" xfId="5" applyNumberFormat="1" applyFont="1" applyBorder="1" applyAlignment="1" applyProtection="1">
      <alignment vertical="center"/>
    </xf>
    <xf numFmtId="0" fontId="32"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9" fillId="3" borderId="0" xfId="0" applyFont="1" applyFill="1" applyAlignment="1">
      <alignment vertical="center"/>
    </xf>
    <xf numFmtId="0" fontId="22" fillId="0" borderId="0" xfId="0" applyFont="1" applyAlignment="1">
      <alignment vertical="center"/>
    </xf>
    <xf numFmtId="0" fontId="0" fillId="0" borderId="0" xfId="0" applyAlignment="1">
      <alignment vertical="top"/>
    </xf>
    <xf numFmtId="0" fontId="12" fillId="0" borderId="0" xfId="0" applyFont="1" applyAlignment="1">
      <alignment vertical="top"/>
    </xf>
    <xf numFmtId="0" fontId="5" fillId="0" borderId="8" xfId="0" applyFont="1" applyBorder="1" applyAlignment="1" applyProtection="1">
      <alignment horizontal="left" vertical="center"/>
      <protection locked="0"/>
    </xf>
    <xf numFmtId="0" fontId="5" fillId="0" borderId="5" xfId="0" applyFont="1" applyBorder="1" applyAlignment="1" applyProtection="1">
      <alignment horizontal="left" vertical="center" shrinkToFit="1"/>
      <protection locked="0"/>
    </xf>
    <xf numFmtId="14" fontId="5" fillId="0" borderId="5" xfId="0" applyNumberFormat="1" applyFont="1" applyBorder="1" applyAlignment="1" applyProtection="1">
      <alignment horizontal="left" vertical="center"/>
      <protection locked="0"/>
    </xf>
    <xf numFmtId="14"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wrapText="1"/>
      <protection locked="0"/>
    </xf>
    <xf numFmtId="14"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166" fontId="5" fillId="0" borderId="0" xfId="0" applyNumberFormat="1" applyFont="1" applyAlignment="1" applyProtection="1">
      <alignment horizontal="left" vertical="center"/>
      <protection locked="0"/>
    </xf>
    <xf numFmtId="166" fontId="5" fillId="0" borderId="5" xfId="0" applyNumberFormat="1" applyFont="1" applyBorder="1" applyAlignment="1" applyProtection="1">
      <alignment horizontal="left" vertical="center"/>
      <protection locked="0"/>
    </xf>
    <xf numFmtId="166" fontId="5" fillId="0" borderId="2"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166" fontId="5" fillId="0" borderId="14" xfId="0" applyNumberFormat="1" applyFont="1" applyBorder="1" applyAlignment="1" applyProtection="1">
      <alignment horizontal="left" vertical="center"/>
      <protection locked="0"/>
    </xf>
    <xf numFmtId="165" fontId="5" fillId="0" borderId="14" xfId="5"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4" xfId="0" applyFont="1" applyBorder="1" applyAlignment="1" applyProtection="1">
      <alignment horizontal="left" vertical="center"/>
      <protection locked="0"/>
    </xf>
    <xf numFmtId="14" fontId="5" fillId="0" borderId="14" xfId="0" applyNumberFormat="1"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35" fillId="0" borderId="50" xfId="0" applyFont="1" applyBorder="1" applyAlignment="1" applyProtection="1">
      <alignment horizontal="left" vertical="center" wrapText="1" shrinkToFit="1"/>
      <protection locked="0"/>
    </xf>
    <xf numFmtId="0" fontId="35" fillId="0" borderId="5" xfId="0" applyFont="1" applyBorder="1" applyAlignment="1" applyProtection="1">
      <alignment horizontal="left" vertical="center" wrapText="1" shrinkToFit="1"/>
      <protection locked="0"/>
    </xf>
    <xf numFmtId="0" fontId="35" fillId="0" borderId="2" xfId="0" applyFont="1" applyBorder="1" applyAlignment="1" applyProtection="1">
      <alignment horizontal="left" vertical="center" wrapText="1" shrinkToFit="1"/>
      <protection locked="0"/>
    </xf>
    <xf numFmtId="0" fontId="18" fillId="0" borderId="5"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27" xfId="0" applyFont="1" applyBorder="1" applyAlignment="1" applyProtection="1">
      <alignment horizontal="left" vertical="center" wrapText="1" shrinkToFit="1"/>
      <protection locked="0"/>
    </xf>
    <xf numFmtId="0" fontId="36" fillId="3" borderId="0" xfId="0" applyFont="1" applyFill="1" applyAlignment="1">
      <alignment wrapText="1"/>
    </xf>
    <xf numFmtId="0" fontId="18" fillId="0" borderId="5" xfId="0" applyFont="1" applyBorder="1" applyAlignment="1" applyProtection="1">
      <alignment vertical="center" wrapText="1" shrinkToFit="1"/>
      <protection locked="0"/>
    </xf>
    <xf numFmtId="0" fontId="18" fillId="0" borderId="2" xfId="0" applyFont="1" applyBorder="1" applyAlignment="1" applyProtection="1">
      <alignment vertical="center" wrapText="1" shrinkToFit="1"/>
      <protection locked="0"/>
    </xf>
    <xf numFmtId="0" fontId="36" fillId="3" borderId="0" xfId="0" applyFont="1" applyFill="1" applyAlignment="1">
      <alignment vertical="center" wrapText="1"/>
    </xf>
    <xf numFmtId="0" fontId="9" fillId="3" borderId="21" xfId="0" applyFont="1" applyFill="1" applyBorder="1" applyAlignment="1">
      <alignment horizontal="left" vertical="center"/>
    </xf>
    <xf numFmtId="0" fontId="10" fillId="3" borderId="0" xfId="0" applyFont="1" applyFill="1" applyAlignment="1">
      <alignment horizontal="left" vertical="center"/>
    </xf>
    <xf numFmtId="0" fontId="6" fillId="3" borderId="0" xfId="0" applyFont="1" applyFill="1" applyAlignment="1">
      <alignment horizontal="left" vertical="center"/>
    </xf>
    <xf numFmtId="0" fontId="9" fillId="3" borderId="22" xfId="0" applyFont="1" applyFill="1" applyBorder="1" applyAlignment="1">
      <alignment horizontal="left" vertical="center"/>
    </xf>
    <xf numFmtId="0" fontId="5" fillId="0" borderId="21" xfId="0" applyFont="1" applyBorder="1" applyAlignment="1">
      <alignment horizontal="left" vertical="center"/>
    </xf>
    <xf numFmtId="0" fontId="39" fillId="0" borderId="0" xfId="0" applyFont="1" applyAlignment="1">
      <alignment horizontal="left" vertical="center"/>
    </xf>
    <xf numFmtId="0" fontId="5" fillId="0" borderId="22" xfId="0" applyFont="1" applyBorder="1" applyAlignment="1">
      <alignment horizontal="left" vertical="center"/>
    </xf>
    <xf numFmtId="44" fontId="30" fillId="0" borderId="0" xfId="0" applyNumberFormat="1" applyFont="1" applyAlignment="1">
      <alignment horizontal="left" vertical="center"/>
    </xf>
    <xf numFmtId="0" fontId="37" fillId="0" borderId="0" xfId="4" applyFont="1" applyAlignment="1">
      <alignment horizontal="left" vertical="center"/>
    </xf>
    <xf numFmtId="0" fontId="12" fillId="6" borderId="0" xfId="0" applyFont="1" applyFill="1"/>
    <xf numFmtId="0" fontId="0" fillId="6" borderId="0" xfId="0" applyFill="1"/>
    <xf numFmtId="0" fontId="5" fillId="3" borderId="0" xfId="0" applyFont="1" applyFill="1" applyAlignment="1">
      <alignment horizontal="left" vertical="center"/>
    </xf>
    <xf numFmtId="0" fontId="39" fillId="3" borderId="0" xfId="0" applyFont="1" applyFill="1" applyAlignment="1">
      <alignment horizontal="left" vertical="center"/>
    </xf>
    <xf numFmtId="0" fontId="5" fillId="3" borderId="22" xfId="0" applyFont="1" applyFill="1" applyBorder="1" applyAlignment="1">
      <alignment horizontal="left" vertical="center"/>
    </xf>
    <xf numFmtId="0" fontId="30" fillId="0" borderId="21" xfId="0" applyFont="1" applyBorder="1" applyAlignment="1">
      <alignment horizontal="left" vertical="center"/>
    </xf>
    <xf numFmtId="0" fontId="37" fillId="0" borderId="0" xfId="4" applyFont="1" applyBorder="1" applyAlignment="1">
      <alignment horizontal="left" vertical="center"/>
    </xf>
    <xf numFmtId="0" fontId="12" fillId="0" borderId="52"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8" fillId="0" borderId="17" xfId="0" applyFont="1" applyBorder="1"/>
    <xf numFmtId="0" fontId="12" fillId="0" borderId="18" xfId="0" applyFont="1" applyBorder="1"/>
    <xf numFmtId="0" fontId="0" fillId="0" borderId="26" xfId="0" applyBorder="1"/>
    <xf numFmtId="0" fontId="12" fillId="2" borderId="0" xfId="0" applyFont="1" applyFill="1"/>
    <xf numFmtId="0" fontId="12" fillId="0" borderId="21" xfId="0" applyFont="1" applyBorder="1"/>
    <xf numFmtId="0" fontId="18" fillId="0" borderId="0" xfId="0" applyFont="1"/>
    <xf numFmtId="0" fontId="18" fillId="0" borderId="22" xfId="0" applyFont="1" applyBorder="1"/>
    <xf numFmtId="0" fontId="16" fillId="0" borderId="23" xfId="0" applyFont="1" applyBorder="1" applyAlignment="1">
      <alignment horizontal="left"/>
    </xf>
    <xf numFmtId="0" fontId="17" fillId="0" borderId="24" xfId="0" applyFont="1" applyBorder="1" applyAlignment="1">
      <alignment horizontal="left"/>
    </xf>
    <xf numFmtId="0" fontId="6" fillId="0" borderId="24" xfId="0" applyFont="1" applyBorder="1" applyAlignment="1">
      <alignment horizontal="left"/>
    </xf>
    <xf numFmtId="0" fontId="12" fillId="0" borderId="24" xfId="0" applyFont="1" applyBorder="1" applyAlignment="1">
      <alignment horizontal="left"/>
    </xf>
    <xf numFmtId="0" fontId="12" fillId="0" borderId="25" xfId="0" applyFont="1" applyBorder="1" applyAlignment="1">
      <alignment horizontal="left"/>
    </xf>
    <xf numFmtId="0" fontId="11" fillId="0" borderId="0" xfId="0" applyFont="1"/>
    <xf numFmtId="0" fontId="12" fillId="3" borderId="0" xfId="0" applyFont="1" applyFill="1" applyAlignment="1">
      <alignment vertical="center"/>
    </xf>
    <xf numFmtId="0" fontId="12" fillId="3" borderId="22" xfId="0" applyFont="1" applyFill="1" applyBorder="1" applyAlignment="1">
      <alignment vertical="center"/>
    </xf>
    <xf numFmtId="0" fontId="12" fillId="2" borderId="0" xfId="0" applyFont="1" applyFill="1" applyAlignment="1">
      <alignmen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2" borderId="0" xfId="0" applyFont="1" applyFill="1" applyAlignment="1">
      <alignment horizontal="left" vertical="center"/>
    </xf>
    <xf numFmtId="14" fontId="12" fillId="0" borderId="0" xfId="0" applyNumberFormat="1" applyFont="1" applyAlignment="1">
      <alignment horizontal="left"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0" fillId="0" borderId="13" xfId="0" applyBorder="1" applyAlignment="1">
      <alignment horizontal="left" vertical="center"/>
    </xf>
    <xf numFmtId="3" fontId="12" fillId="0" borderId="0" xfId="0" applyNumberFormat="1" applyFont="1" applyAlignment="1">
      <alignment horizontal="left" vertical="center"/>
    </xf>
    <xf numFmtId="0" fontId="23" fillId="0" borderId="0" xfId="0" applyFont="1" applyAlignment="1">
      <alignment horizontal="left" vertical="center"/>
    </xf>
    <xf numFmtId="0" fontId="23" fillId="0" borderId="22" xfId="0" applyFont="1" applyBorder="1" applyAlignment="1">
      <alignment horizontal="left" vertical="center"/>
    </xf>
    <xf numFmtId="0" fontId="18" fillId="0" borderId="0" xfId="0" applyFont="1" applyAlignment="1">
      <alignment horizontal="left" vertical="center"/>
    </xf>
    <xf numFmtId="0" fontId="13" fillId="3" borderId="21" xfId="0" applyFont="1" applyFill="1" applyBorder="1" applyAlignment="1">
      <alignment horizontal="left" vertical="center"/>
    </xf>
    <xf numFmtId="0" fontId="13" fillId="3" borderId="0" xfId="0" applyFont="1" applyFill="1" applyAlignment="1">
      <alignment horizontal="left" vertical="center"/>
    </xf>
    <xf numFmtId="0" fontId="14" fillId="3" borderId="0" xfId="0" applyFont="1" applyFill="1" applyAlignment="1">
      <alignment horizontal="left" vertical="center"/>
    </xf>
    <xf numFmtId="0" fontId="12" fillId="3" borderId="0" xfId="0" applyFont="1" applyFill="1" applyAlignment="1">
      <alignment horizontal="left" vertical="center"/>
    </xf>
    <xf numFmtId="0" fontId="12" fillId="3" borderId="22" xfId="0" applyFont="1" applyFill="1" applyBorder="1" applyAlignment="1">
      <alignment horizontal="left" vertical="center"/>
    </xf>
    <xf numFmtId="0" fontId="11" fillId="0" borderId="21" xfId="0" applyFont="1" applyBorder="1" applyAlignment="1">
      <alignment horizontal="left" vertical="center"/>
    </xf>
    <xf numFmtId="0" fontId="12" fillId="0" borderId="0" xfId="0" applyFont="1" applyAlignment="1">
      <alignment horizontal="left" vertical="center"/>
      <extLst>
        <ext xmlns:xfpb="http://schemas.microsoft.com/office/spreadsheetml/2022/featurepropertybag" uri="{C7286773-470A-42A8-94C5-96B5CB345126}">
          <xfpb:xfComplement i="0"/>
        </ext>
      </extLst>
    </xf>
    <xf numFmtId="0" fontId="12" fillId="0" borderId="4" xfId="0" applyFont="1" applyBorder="1" applyAlignment="1">
      <alignment horizontal="left" vertical="center"/>
    </xf>
    <xf numFmtId="0" fontId="11" fillId="5" borderId="48" xfId="0" applyFont="1" applyFill="1" applyBorder="1" applyAlignment="1">
      <alignment horizontal="left" vertical="center"/>
    </xf>
    <xf numFmtId="0" fontId="11" fillId="5" borderId="19" xfId="0" applyFont="1" applyFill="1" applyBorder="1" applyAlignment="1">
      <alignment horizontal="left" vertical="center"/>
    </xf>
    <xf numFmtId="0" fontId="11" fillId="5" borderId="43" xfId="0" applyFont="1" applyFill="1" applyBorder="1" applyAlignment="1">
      <alignment horizontal="left" vertical="center"/>
    </xf>
    <xf numFmtId="0" fontId="11" fillId="5" borderId="20" xfId="0" applyFont="1" applyFill="1" applyBorder="1" applyAlignment="1">
      <alignment horizontal="left" vertical="center"/>
    </xf>
    <xf numFmtId="0" fontId="11" fillId="0" borderId="45" xfId="0" applyFont="1" applyBorder="1" applyAlignment="1">
      <alignment horizontal="left" vertical="center"/>
    </xf>
    <xf numFmtId="0" fontId="11" fillId="0" borderId="7" xfId="0" applyFont="1" applyBorder="1" applyAlignment="1">
      <alignment horizontal="left" vertical="center"/>
    </xf>
    <xf numFmtId="0" fontId="11" fillId="0" borderId="51" xfId="0" applyFont="1" applyBorder="1" applyAlignment="1">
      <alignment horizontal="center" vertical="center"/>
    </xf>
    <xf numFmtId="165" fontId="11" fillId="0" borderId="9" xfId="0" applyNumberFormat="1" applyFont="1" applyBorder="1" applyAlignment="1">
      <alignment horizontal="center" vertical="center"/>
    </xf>
    <xf numFmtId="165" fontId="12" fillId="0" borderId="10" xfId="0" applyNumberFormat="1" applyFont="1" applyBorder="1" applyAlignment="1">
      <alignment horizontal="center" vertical="center"/>
    </xf>
    <xf numFmtId="0" fontId="12" fillId="0" borderId="51" xfId="0" applyFont="1" applyBorder="1" applyAlignment="1">
      <alignment horizontal="left" vertical="center"/>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0" fontId="12" fillId="0" borderId="52" xfId="0" applyFont="1" applyBorder="1" applyAlignment="1">
      <alignment horizontal="left" vertical="center"/>
    </xf>
    <xf numFmtId="0" fontId="18" fillId="0" borderId="21" xfId="0" applyFont="1" applyBorder="1" applyAlignment="1">
      <alignment horizontal="left" vertical="center"/>
    </xf>
    <xf numFmtId="165" fontId="12" fillId="0" borderId="0" xfId="0" applyNumberFormat="1" applyFont="1" applyAlignment="1">
      <alignment horizontal="center" vertical="center"/>
    </xf>
    <xf numFmtId="0" fontId="23" fillId="0" borderId="21" xfId="0" applyFont="1" applyBorder="1" applyAlignment="1">
      <alignment horizontal="left" vertical="center"/>
    </xf>
    <xf numFmtId="0" fontId="12" fillId="0" borderId="41" xfId="0" applyFont="1" applyBorder="1" applyAlignment="1">
      <alignment horizontal="center" vertical="center"/>
    </xf>
    <xf numFmtId="165" fontId="11" fillId="0" borderId="22" xfId="0" applyNumberFormat="1" applyFont="1" applyBorder="1" applyAlignment="1">
      <alignment horizontal="center" vertical="center"/>
    </xf>
    <xf numFmtId="165" fontId="12" fillId="0" borderId="12" xfId="0" applyNumberFormat="1" applyFont="1" applyBorder="1" applyAlignment="1">
      <alignment horizontal="center" vertical="center"/>
    </xf>
    <xf numFmtId="0" fontId="21" fillId="0" borderId="21" xfId="0" applyFont="1" applyBorder="1" applyAlignment="1">
      <alignment horizontal="left"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12" fillId="0" borderId="53" xfId="0" applyFont="1" applyBorder="1" applyAlignment="1">
      <alignment horizontal="left" vertical="center"/>
    </xf>
    <xf numFmtId="0" fontId="15" fillId="0" borderId="0" xfId="0" applyFont="1" applyAlignment="1">
      <alignment horizontal="left" vertical="center"/>
    </xf>
    <xf numFmtId="0" fontId="13" fillId="3" borderId="22" xfId="0" applyFont="1" applyFill="1" applyBorder="1" applyAlignment="1">
      <alignment horizontal="left" vertical="center"/>
    </xf>
    <xf numFmtId="0" fontId="40" fillId="0" borderId="0" xfId="0" applyFont="1"/>
    <xf numFmtId="44" fontId="11" fillId="0" borderId="0" xfId="0" applyNumberFormat="1" applyFont="1" applyAlignment="1">
      <alignment horizontal="left" vertical="center"/>
    </xf>
    <xf numFmtId="0" fontId="12" fillId="0" borderId="0" xfId="0" applyFont="1" applyAlignment="1">
      <alignment wrapText="1"/>
    </xf>
    <xf numFmtId="14" fontId="5" fillId="0" borderId="2" xfId="0" applyNumberFormat="1" applyFont="1" applyBorder="1" applyAlignment="1" applyProtection="1">
      <alignment horizontal="left" vertical="center"/>
      <protection locked="0"/>
    </xf>
    <xf numFmtId="14" fontId="5" fillId="0" borderId="2" xfId="0" applyNumberFormat="1" applyFont="1" applyBorder="1" applyAlignment="1" applyProtection="1">
      <alignment vertical="center" wrapText="1"/>
      <protection locked="0"/>
    </xf>
    <xf numFmtId="0" fontId="38" fillId="5" borderId="17" xfId="0" applyFont="1" applyFill="1" applyBorder="1" applyAlignment="1">
      <alignment horizontal="left" vertical="center" wrapText="1" indent="2"/>
    </xf>
    <xf numFmtId="0" fontId="30" fillId="5" borderId="18" xfId="0" applyFont="1" applyFill="1" applyBorder="1" applyAlignment="1">
      <alignment horizontal="left" vertical="center" wrapText="1" indent="2"/>
    </xf>
    <xf numFmtId="0" fontId="30" fillId="5" borderId="26" xfId="0" applyFont="1" applyFill="1" applyBorder="1" applyAlignment="1">
      <alignment horizontal="left" vertical="center" wrapText="1" indent="2"/>
    </xf>
    <xf numFmtId="0" fontId="12" fillId="0" borderId="34"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14" fontId="12" fillId="0" borderId="28" xfId="0" applyNumberFormat="1" applyFont="1" applyBorder="1" applyAlignment="1" applyProtection="1">
      <alignment horizontal="left" vertical="center"/>
      <protection locked="0"/>
    </xf>
    <xf numFmtId="14" fontId="12" fillId="0" borderId="40" xfId="0" applyNumberFormat="1"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2" fillId="0" borderId="44" xfId="0" applyFont="1" applyBorder="1" applyAlignment="1">
      <alignment horizontal="left" vertical="center" wrapText="1"/>
    </xf>
    <xf numFmtId="0" fontId="12" fillId="0" borderId="10" xfId="0" applyFont="1" applyBorder="1" applyAlignment="1">
      <alignment horizontal="left" vertical="center" wrapText="1"/>
    </xf>
    <xf numFmtId="0" fontId="12" fillId="0" borderId="41" xfId="0" applyFont="1" applyBorder="1" applyAlignment="1">
      <alignment horizontal="left" vertical="center" wrapText="1"/>
    </xf>
    <xf numFmtId="0" fontId="12" fillId="0" borderId="22" xfId="0" applyFont="1" applyBorder="1" applyAlignment="1">
      <alignment horizontal="left" vertical="center" wrapText="1"/>
    </xf>
    <xf numFmtId="0" fontId="12" fillId="5" borderId="17" xfId="0" applyFont="1" applyFill="1" applyBorder="1" applyAlignment="1">
      <alignment horizontal="left" vertical="center" wrapText="1"/>
    </xf>
    <xf numFmtId="0" fontId="12" fillId="5" borderId="18" xfId="0" applyFont="1" applyFill="1" applyBorder="1" applyAlignment="1">
      <alignment horizontal="left" vertical="center" wrapText="1"/>
    </xf>
    <xf numFmtId="0" fontId="12" fillId="5" borderId="26"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2"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0" borderId="21" xfId="0" applyFont="1" applyBorder="1" applyAlignment="1">
      <alignment horizontal="left" vertical="center"/>
    </xf>
    <xf numFmtId="0" fontId="12" fillId="0" borderId="0" xfId="0" applyFont="1" applyAlignment="1">
      <alignment horizontal="left" vertical="center"/>
    </xf>
    <xf numFmtId="0" fontId="12" fillId="0" borderId="22" xfId="0" applyFont="1" applyBorder="1" applyAlignment="1">
      <alignment horizontal="left" vertical="center"/>
    </xf>
    <xf numFmtId="0" fontId="11" fillId="0" borderId="6" xfId="0" applyFont="1" applyBorder="1" applyAlignment="1">
      <alignment horizontal="center" vertical="center"/>
    </xf>
    <xf numFmtId="0" fontId="11" fillId="0" borderId="39" xfId="0" applyFont="1" applyBorder="1" applyAlignment="1">
      <alignment horizontal="center" vertical="center"/>
    </xf>
    <xf numFmtId="0" fontId="12" fillId="0" borderId="0" xfId="0" applyFont="1" applyAlignment="1">
      <alignment horizontal="right" vertical="center"/>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14" fontId="12" fillId="0" borderId="6" xfId="0" applyNumberFormat="1" applyFont="1" applyBorder="1" applyAlignment="1" applyProtection="1">
      <alignment horizontal="left" vertical="center"/>
      <protection locked="0"/>
    </xf>
    <xf numFmtId="14" fontId="0" fillId="0" borderId="39" xfId="0" applyNumberFormat="1" applyBorder="1" applyAlignment="1" applyProtection="1">
      <alignment horizontal="left" vertical="center"/>
      <protection locked="0"/>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0" fontId="11" fillId="5" borderId="42" xfId="0" applyFont="1" applyFill="1" applyBorder="1" applyAlignment="1">
      <alignment horizontal="left" vertical="center"/>
    </xf>
    <xf numFmtId="0" fontId="11" fillId="5" borderId="43" xfId="0" applyFont="1" applyFill="1" applyBorder="1" applyAlignment="1">
      <alignment horizontal="left" vertical="center"/>
    </xf>
    <xf numFmtId="0" fontId="11" fillId="5" borderId="20" xfId="0" applyFont="1" applyFill="1" applyBorder="1" applyAlignment="1">
      <alignment horizontal="left" vertical="center"/>
    </xf>
    <xf numFmtId="0" fontId="12" fillId="0" borderId="0" xfId="0" applyFont="1" applyAlignment="1">
      <alignment horizontal="center" vertical="center" wrapText="1"/>
    </xf>
    <xf numFmtId="165" fontId="11" fillId="0" borderId="22" xfId="0" applyNumberFormat="1" applyFont="1" applyBorder="1" applyAlignment="1">
      <alignment horizontal="center" vertical="center"/>
    </xf>
    <xf numFmtId="0" fontId="11" fillId="0" borderId="9" xfId="0" applyFont="1" applyBorder="1" applyAlignment="1">
      <alignment horizontal="center" vertical="center"/>
    </xf>
    <xf numFmtId="0" fontId="12" fillId="0" borderId="10" xfId="0" applyFont="1" applyBorder="1" applyAlignment="1">
      <alignment horizontal="center" vertical="center"/>
    </xf>
    <xf numFmtId="0" fontId="29" fillId="3" borderId="17" xfId="0" applyFont="1" applyFill="1" applyBorder="1" applyAlignment="1">
      <alignment horizontal="left" vertical="center" wrapText="1" indent="2"/>
    </xf>
    <xf numFmtId="0" fontId="29" fillId="3" borderId="18" xfId="0" applyFont="1" applyFill="1" applyBorder="1" applyAlignment="1">
      <alignment horizontal="left" vertical="center" indent="2"/>
    </xf>
    <xf numFmtId="0" fontId="29" fillId="3" borderId="21"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23" xfId="0" applyFont="1" applyFill="1" applyBorder="1" applyAlignment="1">
      <alignment horizontal="left" vertical="center" indent="2"/>
    </xf>
    <xf numFmtId="0" fontId="29" fillId="3" borderId="24" xfId="0" applyFont="1" applyFill="1" applyBorder="1" applyAlignment="1">
      <alignment horizontal="left" vertical="center" indent="2"/>
    </xf>
    <xf numFmtId="0" fontId="5" fillId="0" borderId="18" xfId="0" applyFont="1" applyBorder="1" applyAlignment="1">
      <alignment horizontal="left" vertical="center" wrapText="1"/>
    </xf>
    <xf numFmtId="14" fontId="12" fillId="0" borderId="7" xfId="0" applyNumberFormat="1" applyFont="1" applyBorder="1" applyAlignment="1" applyProtection="1">
      <alignment horizontal="left" vertical="center"/>
      <protection locked="0"/>
    </xf>
    <xf numFmtId="14" fontId="12" fillId="0" borderId="1" xfId="0" applyNumberFormat="1"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8" fillId="0" borderId="21"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2" fillId="0" borderId="6" xfId="0" applyFont="1" applyBorder="1" applyAlignment="1" applyProtection="1">
      <alignment horizontal="left" vertical="center"/>
      <protection locked="0"/>
    </xf>
    <xf numFmtId="3" fontId="12" fillId="0" borderId="6" xfId="0"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165" fontId="11" fillId="0" borderId="6" xfId="5" applyNumberFormat="1" applyFont="1" applyBorder="1" applyAlignment="1" applyProtection="1">
      <alignment horizontal="left" vertical="center"/>
    </xf>
    <xf numFmtId="165" fontId="0" fillId="0" borderId="39" xfId="5" applyNumberFormat="1" applyFont="1" applyBorder="1" applyAlignment="1" applyProtection="1">
      <alignment horizontal="left" vertical="center"/>
    </xf>
    <xf numFmtId="0" fontId="11" fillId="0" borderId="44"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46" xfId="0" applyFont="1" applyBorder="1" applyAlignment="1">
      <alignment horizontal="left" vertical="center"/>
    </xf>
    <xf numFmtId="165" fontId="11" fillId="0" borderId="9"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7" xfId="0" applyNumberFormat="1" applyFont="1" applyBorder="1" applyAlignment="1">
      <alignment horizontal="center" vertical="center"/>
    </xf>
    <xf numFmtId="165" fontId="11" fillId="0" borderId="25" xfId="0" applyNumberFormat="1" applyFont="1" applyBorder="1" applyAlignment="1">
      <alignment horizontal="center" vertical="center"/>
    </xf>
    <xf numFmtId="165" fontId="11" fillId="0" borderId="54" xfId="0" applyNumberFormat="1" applyFont="1" applyBorder="1" applyAlignment="1">
      <alignment horizontal="center" vertical="center"/>
    </xf>
    <xf numFmtId="165" fontId="11" fillId="0" borderId="55" xfId="0" applyNumberFormat="1" applyFont="1" applyBorder="1" applyAlignment="1">
      <alignment horizontal="center" vertical="center"/>
    </xf>
    <xf numFmtId="165" fontId="11" fillId="0" borderId="56" xfId="0" applyNumberFormat="1" applyFont="1" applyBorder="1" applyAlignment="1">
      <alignment horizontal="center" vertical="center"/>
    </xf>
    <xf numFmtId="165" fontId="11" fillId="0" borderId="57" xfId="0" applyNumberFormat="1" applyFont="1" applyBorder="1" applyAlignment="1">
      <alignment horizontal="center" vertical="center"/>
    </xf>
    <xf numFmtId="165" fontId="11" fillId="0" borderId="28" xfId="0" applyNumberFormat="1" applyFont="1" applyBorder="1" applyAlignment="1">
      <alignment horizontal="center" vertical="center"/>
    </xf>
    <xf numFmtId="165" fontId="11" fillId="0" borderId="29" xfId="0" applyNumberFormat="1" applyFont="1" applyBorder="1" applyAlignment="1">
      <alignment horizontal="center" vertical="center"/>
    </xf>
    <xf numFmtId="165" fontId="11" fillId="0" borderId="30" xfId="0" applyNumberFormat="1" applyFont="1" applyBorder="1" applyAlignment="1">
      <alignment horizontal="center" vertical="center"/>
    </xf>
    <xf numFmtId="166" fontId="11" fillId="0" borderId="27" xfId="0" applyNumberFormat="1" applyFont="1" applyBorder="1" applyAlignment="1">
      <alignment vertical="top" wrapText="1"/>
    </xf>
    <xf numFmtId="166" fontId="11" fillId="0" borderId="27" xfId="0" applyNumberFormat="1" applyFont="1" applyBorder="1" applyAlignment="1">
      <alignment vertical="top"/>
    </xf>
    <xf numFmtId="165" fontId="11" fillId="0" borderId="27" xfId="0" applyNumberFormat="1" applyFont="1" applyBorder="1" applyAlignment="1">
      <alignment vertical="top" wrapText="1"/>
    </xf>
    <xf numFmtId="165" fontId="11" fillId="0" borderId="27" xfId="0" applyNumberFormat="1" applyFont="1" applyBorder="1" applyAlignment="1">
      <alignment vertical="top"/>
    </xf>
    <xf numFmtId="0" fontId="11" fillId="0" borderId="27" xfId="0" applyFont="1" applyBorder="1" applyAlignment="1">
      <alignment vertical="top"/>
    </xf>
    <xf numFmtId="0" fontId="11" fillId="0" borderId="27" xfId="0" applyFont="1" applyBorder="1" applyAlignment="1">
      <alignment vertical="top" wrapText="1"/>
    </xf>
    <xf numFmtId="0" fontId="11" fillId="0" borderId="27" xfId="0" applyFont="1" applyBorder="1" applyAlignment="1">
      <alignment vertical="top" shrinkToFit="1"/>
    </xf>
    <xf numFmtId="0" fontId="5" fillId="0" borderId="0" xfId="0" applyFont="1" applyAlignment="1">
      <alignment horizontal="left" vertical="center"/>
    </xf>
    <xf numFmtId="0" fontId="31" fillId="0" borderId="0" xfId="4" applyFont="1" applyFill="1" applyAlignment="1">
      <alignment horizontal="left" vertical="center"/>
    </xf>
    <xf numFmtId="0" fontId="5" fillId="0" borderId="0" xfId="0" applyFont="1" applyAlignment="1">
      <alignment horizontal="left" vertical="center" wrapText="1"/>
    </xf>
    <xf numFmtId="0" fontId="5" fillId="0" borderId="13" xfId="0" applyFont="1" applyBorder="1" applyAlignment="1">
      <alignment horizontal="left" vertical="center"/>
    </xf>
    <xf numFmtId="0" fontId="26" fillId="0" borderId="0" xfId="4" applyAlignment="1">
      <alignment horizontal="left" vertical="center"/>
    </xf>
    <xf numFmtId="0" fontId="31" fillId="0" borderId="0" xfId="4" applyFont="1" applyAlignment="1">
      <alignment horizontal="left" vertical="center"/>
    </xf>
    <xf numFmtId="0" fontId="31" fillId="0" borderId="13" xfId="4" applyFont="1" applyBorder="1" applyAlignment="1">
      <alignment horizontal="left" vertical="center"/>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5" fillId="0" borderId="35" xfId="0" applyFont="1" applyBorder="1" applyAlignment="1">
      <alignment horizontal="left" vertical="center"/>
    </xf>
    <xf numFmtId="0" fontId="31" fillId="0" borderId="36" xfId="4" applyFont="1" applyFill="1" applyBorder="1" applyAlignment="1">
      <alignment vertical="center"/>
    </xf>
    <xf numFmtId="0" fontId="31" fillId="0" borderId="37" xfId="4" applyFont="1" applyFill="1" applyBorder="1" applyAlignment="1">
      <alignment vertical="center"/>
    </xf>
    <xf numFmtId="0" fontId="31" fillId="0" borderId="38" xfId="4" applyFont="1" applyFill="1" applyBorder="1" applyAlignment="1">
      <alignment vertical="center"/>
    </xf>
    <xf numFmtId="0" fontId="31" fillId="0" borderId="37" xfId="4" applyFont="1" applyFill="1" applyBorder="1" applyAlignment="1">
      <alignment horizontal="left" vertical="center"/>
    </xf>
    <xf numFmtId="0" fontId="13" fillId="0" borderId="37" xfId="0" applyFont="1" applyBorder="1" applyAlignment="1">
      <alignment horizontal="left" vertical="center"/>
    </xf>
    <xf numFmtId="0" fontId="1" fillId="0" borderId="34" xfId="0" applyFont="1" applyBorder="1" applyAlignment="1">
      <alignment horizontal="left" vertical="center"/>
    </xf>
    <xf numFmtId="0" fontId="1" fillId="0" borderId="33" xfId="0" applyFont="1" applyBorder="1" applyAlignment="1">
      <alignment horizontal="left" vertical="center"/>
    </xf>
    <xf numFmtId="0" fontId="1" fillId="0" borderId="35" xfId="0" applyFont="1" applyBorder="1" applyAlignment="1">
      <alignment horizontal="left" vertical="center"/>
    </xf>
    <xf numFmtId="0" fontId="34" fillId="0" borderId="31" xfId="4" applyFont="1" applyBorder="1" applyAlignment="1" applyProtection="1">
      <alignment horizontal="left" vertical="center"/>
    </xf>
    <xf numFmtId="0" fontId="30" fillId="0" borderId="0" xfId="0" applyFont="1" applyAlignment="1">
      <alignment horizontal="left" vertical="center"/>
    </xf>
    <xf numFmtId="0" fontId="30" fillId="0" borderId="32" xfId="0" applyFont="1" applyBorder="1" applyAlignment="1">
      <alignment horizontal="left" vertic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xf>
    <xf numFmtId="0" fontId="34" fillId="0" borderId="36" xfId="4" applyFont="1" applyBorder="1" applyAlignment="1">
      <alignment horizontal="left" vertical="center"/>
    </xf>
    <xf numFmtId="0" fontId="30" fillId="0" borderId="37" xfId="0" applyFont="1" applyBorder="1" applyAlignment="1">
      <alignment horizontal="left" vertical="center"/>
    </xf>
    <xf numFmtId="0" fontId="30" fillId="0" borderId="38" xfId="0" applyFont="1" applyBorder="1" applyAlignment="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19050</xdr:colOff>
      <xdr:row>38</xdr:row>
      <xdr:rowOff>0</xdr:rowOff>
    </xdr:from>
    <xdr:to>
      <xdr:col>15</xdr:col>
      <xdr:colOff>0</xdr:colOff>
      <xdr:row>38</xdr:row>
      <xdr:rowOff>9525</xdr:rowOff>
    </xdr:to>
    <xdr:cxnSp macro="">
      <xdr:nvCxnSpPr>
        <xdr:cNvPr id="5" name="Straight Connector 4">
          <a:extLst>
            <a:ext uri="{FF2B5EF4-FFF2-40B4-BE49-F238E27FC236}">
              <a16:creationId xmlns:a16="http://schemas.microsoft.com/office/drawing/2014/main" id="{C44154AA-57F9-9603-D852-5F93C450F693}"/>
            </a:ext>
          </a:extLst>
        </xdr:cNvPr>
        <xdr:cNvCxnSpPr/>
      </xdr:nvCxnSpPr>
      <xdr:spPr>
        <a:xfrm flipH="1">
          <a:off x="19050" y="7318375"/>
          <a:ext cx="9029700" cy="9525"/>
        </a:xfrm>
        <a:prstGeom prst="line">
          <a:avLst/>
        </a:prstGeom>
        <a:ln w="15875">
          <a:solidFill>
            <a:srgbClr val="3333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7" dT="2026-04-13T11:21:28.62" personId="{00000000-0000-0000-0000-000000000000}" id="{738A6C75-CA07-46B1-B92A-8D5FD9124F1E}">
    <text>This invoice is split with another candidate in the same ward. The invoice is for £240, and it contains a note from the agent which explains why it is split in half.</text>
  </threadedComment>
  <threadedComment ref="I8" dT="2026-04-13T11:26:31.66" personId="{00000000-0000-0000-0000-000000000000}" id="{870DD20C-57BA-412E-9024-11EE9742E248}">
    <text>Normal rate was £150, but Mike gave it for half price as he likes Jane’s campaign. The £75 discount therefore appears in the notional spending worksheet, and as a donation from Mike’s company.</text>
  </threadedComment>
  <threadedComment ref="B9" dT="2026-04-22T16:36:27.16" personId="{00000000-0000-0000-0000-000000000000}" id="{7D9A24AE-4AA9-42FF-A29F-7A3A2441CF50}">
    <text>Not required as under £20</text>
  </threadedComment>
  <threadedComment ref="F9" dT="2026-04-23T08:57:17.52" personId="{00000000-0000-0000-0000-000000000000}" id="{648EE847-EA98-4A67-8EF1-25116ECDD77C}">
    <text>Although the paper was bought before the regulated period began, the spending counts because the posters were used during the regulated period</text>
  </threadedComment>
  <threadedComment ref="B10" dT="2026-04-23T12:05:25.51" personId="{00000000-0000-0000-0000-000000000000}" id="{B1C462BF-D89D-4E1D-97B8-B4E14B881975}">
    <text>Invoice not required as this is an estimate of the value used, rather than a payment. However, some evidence to explain the calculation should be included.</text>
  </threadedComment>
  <threadedComment ref="I10" dT="2026-04-23T08:59:55.77" personId="{00000000-0000-0000-0000-000000000000}" id="{7E3DB31A-C763-47E0-9E3B-FD1E511364BD}">
    <text>Estimate of value - printer cartridge costs £30, estimate candidate used about half the ink on the posters</text>
  </threadedComment>
</ThreadedComments>
</file>

<file path=xl/threadedComments/threadedComment2.xml><?xml version="1.0" encoding="utf-8"?>
<ThreadedComments xmlns="http://schemas.microsoft.com/office/spreadsheetml/2018/threadedcomments" xmlns:x="http://schemas.openxmlformats.org/spreadsheetml/2006/main">
  <threadedComment ref="F7" dT="2026-04-13T11:28:14.22" personId="{00000000-0000-0000-0000-000000000000}" id="{5E9840DB-BCAF-4CA5-BC0D-EAB59B78523F}">
    <text>This is the free half of the ad van, which was given as a discount by Mike. The payment of the remaining £75 is reported as a Payment Made under item 2. The donation from Mike is reported as a donation under item 1.</text>
  </threadedComment>
</ThreadedComments>
</file>

<file path=xl/threadedComments/threadedComment3.xml><?xml version="1.0" encoding="utf-8"?>
<ThreadedComments xmlns="http://schemas.microsoft.com/office/spreadsheetml/2018/threadedcomments" xmlns:x="http://schemas.openxmlformats.org/spreadsheetml/2006/main">
  <threadedComment ref="F5" dT="2026-04-22T15:52:53.49" personId="{00000000-0000-0000-0000-000000000000}" id="{82C7F2E6-72DF-44C5-AB1D-3A88813F8F24}">
    <text>This required to be authorised in advance by the agent, because it is over the permitted sum of £61.44 (ie 0.5p per elector, or 2,287 x 0.005). The party will therefore also have to do a local campaigner s75 return and declaration and submit both to the Returning Officer.</text>
  </threadedComment>
</ThreadedComments>
</file>

<file path=xl/threadedComments/threadedComment4.xml><?xml version="1.0" encoding="utf-8"?>
<ThreadedComments xmlns="http://schemas.microsoft.com/office/spreadsheetml/2018/threadedcomments" xmlns:x="http://schemas.openxmlformats.org/spreadsheetml/2006/main">
  <threadedComment ref="F5" dT="2026-04-22T09:58:40.17" personId="{00000000-0000-0000-0000-000000000000}" id="{F7FBF9A2-8B04-453D-98BC-D3AA60285CD3}">
    <text>Invoice is for £180. Since only April plus the last day of March was in the candidate regulated period (ie 31 days) have split the cost in half, and indicated this on the invoice.</text>
  </threadedComment>
</ThreadedComments>
</file>

<file path=xl/threadedComments/threadedComment5.xml><?xml version="1.0" encoding="utf-8"?>
<ThreadedComments xmlns="http://schemas.microsoft.com/office/spreadsheetml/2018/threadedcomments" xmlns:x="http://schemas.openxmlformats.org/spreadsheetml/2006/main">
  <threadedComment ref="G6" dT="2026-04-22T16:02:49.70" personId="{00000000-0000-0000-0000-000000000000}" id="{3BCC3068-F395-444F-BE76-303732F6FE68}">
    <text>Notional spending - see Notional Spending worksheet item 2</text>
  </threadedComment>
  <threadedComment ref="G7" dT="2026-04-22T16:02:40.06" personId="{00000000-0000-0000-0000-000000000000}" id="{6161B48E-B3BD-4C13-850A-D3F73EA0E413}">
    <text>Notional spending - see Notional Spending worksheet item 1</text>
  </threadedComment>
  <threadedComment ref="G8" dT="2026-04-22T16:03:35.08" personId="{00000000-0000-0000-0000-000000000000}" id="{1464C137-A88C-4EFA-B12F-7DE7A1C95FDF}">
    <text>Payment authorised by agent - see Other Authorised Spending worksheet item 1</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lectoralcommission.org.uk/media/563" TargetMode="External"/><Relationship Id="rId1" Type="http://schemas.openxmlformats.org/officeDocument/2006/relationships/hyperlink" Target="https://www.electoralcommission.org.uk/voting-and-election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10.bin"/><Relationship Id="rId1" Type="http://schemas.openxmlformats.org/officeDocument/2006/relationships/hyperlink" Target="https://www.electoralcommission.org.uk/England-local-elections-returning-donation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www.electoralcommission.org.uk/England-local-elections-notional-spending"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https://www.electoralcommission.org.uk/England-local-elections-local-campaigning"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6.bin"/><Relationship Id="rId1" Type="http://schemas.openxmlformats.org/officeDocument/2006/relationships/hyperlink" Target="https://www.electoralcommission.org.uk/England-local-elections-deadlines"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www.electoralcommission.org.uk/England-local-elections-deadlines"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9.bin"/><Relationship Id="rId1" Type="http://schemas.openxmlformats.org/officeDocument/2006/relationships/hyperlink" Target="https://www.electoralcommission.org.uk/England-local-elections-accepting-donations" TargetMode="External"/><Relationship Id="rId6" Type="http://schemas.microsoft.com/office/2017/10/relationships/threadedComment" Target="../threadedComments/threadedComment5.xml"/><Relationship Id="rId5" Type="http://schemas.openxmlformats.org/officeDocument/2006/relationships/comments" Target="../comments5.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E899-DF99-4D25-A49D-B5DA0DA170FC}">
  <dimension ref="A1:O39"/>
  <sheetViews>
    <sheetView zoomScaleNormal="100" workbookViewId="0">
      <selection activeCell="D35" sqref="D35"/>
    </sheetView>
  </sheetViews>
  <sheetFormatPr defaultRowHeight="12.5" x14ac:dyDescent="0.25"/>
  <sheetData>
    <row r="1" spans="1:15" ht="18" x14ac:dyDescent="0.25">
      <c r="A1" s="154" t="s">
        <v>0</v>
      </c>
      <c r="B1" s="155"/>
      <c r="C1" s="155"/>
      <c r="D1" s="156"/>
      <c r="E1" s="156"/>
      <c r="F1" s="156"/>
      <c r="G1" s="156"/>
      <c r="H1" s="156"/>
      <c r="I1" s="156"/>
      <c r="J1" s="156"/>
      <c r="K1" s="156"/>
      <c r="L1" s="156"/>
      <c r="M1" s="156"/>
      <c r="N1" s="156"/>
      <c r="O1" s="157"/>
    </row>
    <row r="2" spans="1:15" ht="15.5" x14ac:dyDescent="0.25">
      <c r="A2" s="158" t="s">
        <v>1</v>
      </c>
      <c r="B2" s="35"/>
      <c r="C2" s="35"/>
      <c r="D2" s="35"/>
      <c r="E2" s="159"/>
      <c r="F2" s="159"/>
      <c r="G2" s="35"/>
      <c r="H2" s="35"/>
      <c r="I2" s="35"/>
      <c r="J2" s="35"/>
      <c r="K2" s="35"/>
      <c r="L2" s="35"/>
      <c r="M2" s="35"/>
      <c r="N2" s="35"/>
      <c r="O2" s="160"/>
    </row>
    <row r="3" spans="1:15" ht="15.5" x14ac:dyDescent="0.25">
      <c r="A3" s="158" t="s">
        <v>2</v>
      </c>
      <c r="B3" s="35"/>
      <c r="C3" s="35"/>
      <c r="D3" s="35"/>
      <c r="E3" s="159"/>
      <c r="F3" s="159"/>
      <c r="G3" s="35"/>
      <c r="H3" s="35"/>
      <c r="I3" s="35"/>
      <c r="J3" s="35"/>
      <c r="K3" s="35"/>
      <c r="L3" s="35"/>
      <c r="M3" s="35"/>
      <c r="N3" s="35"/>
      <c r="O3" s="160"/>
    </row>
    <row r="4" spans="1:15" ht="15.5" x14ac:dyDescent="0.25">
      <c r="A4" s="158"/>
      <c r="B4" s="35"/>
      <c r="C4" s="35"/>
      <c r="D4" s="35"/>
      <c r="E4" s="159"/>
      <c r="F4" s="159"/>
      <c r="G4" s="35"/>
      <c r="H4" s="35"/>
      <c r="I4" s="35"/>
      <c r="J4" s="35"/>
      <c r="K4" s="35"/>
      <c r="L4" s="35"/>
      <c r="M4" s="35"/>
      <c r="N4" s="35"/>
      <c r="O4" s="160"/>
    </row>
    <row r="5" spans="1:15" ht="15.5" x14ac:dyDescent="0.25">
      <c r="A5" s="158" t="s">
        <v>3</v>
      </c>
      <c r="B5" s="35"/>
      <c r="C5" s="35"/>
      <c r="D5" s="35"/>
      <c r="E5" s="159"/>
      <c r="F5" s="159"/>
      <c r="G5" s="35"/>
      <c r="H5" s="35"/>
      <c r="I5" s="35"/>
      <c r="J5" s="35"/>
      <c r="K5" s="35"/>
      <c r="L5" s="35"/>
      <c r="M5" s="35"/>
      <c r="N5" s="35"/>
      <c r="O5" s="160"/>
    </row>
    <row r="6" spans="1:15" ht="15.5" x14ac:dyDescent="0.25">
      <c r="A6" s="158"/>
      <c r="B6" s="35"/>
      <c r="C6" s="35"/>
      <c r="D6" s="35"/>
      <c r="E6" s="159"/>
      <c r="F6" s="159"/>
      <c r="G6" s="35"/>
      <c r="H6" s="35"/>
      <c r="I6" s="35"/>
      <c r="J6" s="35"/>
      <c r="K6" s="35"/>
      <c r="L6" s="35"/>
      <c r="M6" s="35"/>
      <c r="N6" s="35"/>
      <c r="O6" s="160"/>
    </row>
    <row r="7" spans="1:15" ht="15.5" x14ac:dyDescent="0.25">
      <c r="A7" s="158" t="s">
        <v>4</v>
      </c>
      <c r="B7" s="35"/>
      <c r="C7" s="35"/>
      <c r="D7" s="35"/>
      <c r="E7" s="159"/>
      <c r="F7" s="159"/>
      <c r="G7" s="35"/>
      <c r="H7" s="35"/>
      <c r="I7" s="35"/>
      <c r="J7" s="35"/>
      <c r="K7" s="35"/>
      <c r="L7" s="35"/>
      <c r="M7" s="35"/>
      <c r="N7" s="35"/>
      <c r="O7" s="160"/>
    </row>
    <row r="8" spans="1:15" ht="12" customHeight="1" x14ac:dyDescent="0.25">
      <c r="A8" s="158"/>
      <c r="B8" s="35"/>
      <c r="C8" s="35"/>
      <c r="D8" s="35"/>
      <c r="E8" s="159"/>
      <c r="F8" s="159"/>
      <c r="G8" s="35"/>
      <c r="H8" s="35"/>
      <c r="I8" s="35"/>
      <c r="J8" s="35"/>
      <c r="K8" s="35"/>
      <c r="L8" s="35"/>
      <c r="M8" s="35"/>
      <c r="N8" s="35"/>
      <c r="O8" s="160"/>
    </row>
    <row r="9" spans="1:15" ht="18" x14ac:dyDescent="0.25">
      <c r="A9" s="154" t="s">
        <v>5</v>
      </c>
      <c r="B9" s="154"/>
      <c r="C9" s="154"/>
      <c r="D9" s="154"/>
      <c r="E9" s="154"/>
      <c r="F9" s="154"/>
      <c r="G9" s="154"/>
      <c r="H9" s="154"/>
      <c r="I9" s="154"/>
      <c r="J9" s="154"/>
      <c r="K9" s="154"/>
      <c r="L9" s="154"/>
      <c r="M9" s="154"/>
      <c r="N9" s="154"/>
      <c r="O9" s="154"/>
    </row>
    <row r="10" spans="1:15" ht="15.5" x14ac:dyDescent="0.25">
      <c r="A10" s="158" t="s">
        <v>6</v>
      </c>
      <c r="B10" s="35"/>
      <c r="C10" s="35"/>
      <c r="D10" s="35"/>
      <c r="E10" s="159"/>
      <c r="F10" s="159"/>
      <c r="G10" s="35"/>
      <c r="H10" s="35"/>
      <c r="I10" s="35"/>
      <c r="J10" s="35"/>
      <c r="K10" s="35"/>
      <c r="L10" s="35"/>
      <c r="M10" s="35"/>
      <c r="N10" s="35"/>
      <c r="O10" s="160"/>
    </row>
    <row r="11" spans="1:15" ht="15.5" x14ac:dyDescent="0.25">
      <c r="A11" s="158"/>
      <c r="B11" s="35"/>
      <c r="C11" s="35"/>
      <c r="D11" s="35"/>
      <c r="E11" s="159"/>
      <c r="F11" s="159"/>
      <c r="G11" s="35"/>
      <c r="H11" s="35"/>
      <c r="I11" s="35"/>
      <c r="J11" s="35"/>
      <c r="K11" s="35"/>
      <c r="L11" s="35"/>
      <c r="M11" s="35"/>
      <c r="N11" s="35"/>
      <c r="O11" s="160"/>
    </row>
    <row r="12" spans="1:15" ht="15.5" x14ac:dyDescent="0.25">
      <c r="A12" s="158" t="s">
        <v>7</v>
      </c>
      <c r="B12" s="35"/>
      <c r="C12" s="35"/>
      <c r="D12" s="35"/>
      <c r="E12" s="159"/>
      <c r="F12" s="159"/>
      <c r="G12" s="35"/>
      <c r="H12" s="35"/>
      <c r="I12" s="35"/>
      <c r="J12" s="35"/>
      <c r="K12" s="35"/>
      <c r="L12" s="35"/>
      <c r="M12" s="35"/>
      <c r="N12" s="35"/>
      <c r="O12" s="160"/>
    </row>
    <row r="13" spans="1:15" ht="15.5" x14ac:dyDescent="0.25">
      <c r="A13" s="158"/>
      <c r="B13" s="35"/>
      <c r="C13" s="35"/>
      <c r="D13" s="35"/>
      <c r="E13" s="159"/>
      <c r="F13" s="159"/>
      <c r="G13" s="35"/>
      <c r="H13" s="35"/>
      <c r="I13" s="35"/>
      <c r="J13" s="35"/>
      <c r="K13" s="35"/>
      <c r="L13" s="35"/>
      <c r="M13" s="35"/>
      <c r="N13" s="35"/>
      <c r="O13" s="160"/>
    </row>
    <row r="14" spans="1:15" ht="15.5" x14ac:dyDescent="0.25">
      <c r="A14" s="158" t="s">
        <v>8</v>
      </c>
      <c r="B14" s="35"/>
      <c r="C14" s="35"/>
      <c r="D14" s="35"/>
      <c r="E14" s="159"/>
      <c r="F14" s="159"/>
      <c r="G14" s="35"/>
      <c r="H14" s="35"/>
      <c r="I14" s="35"/>
      <c r="J14" s="35"/>
      <c r="K14" s="35"/>
      <c r="L14" s="35"/>
      <c r="M14" s="35"/>
      <c r="N14" s="35"/>
      <c r="O14" s="160"/>
    </row>
    <row r="15" spans="1:15" ht="15.5" x14ac:dyDescent="0.25">
      <c r="A15" s="158" t="s">
        <v>9</v>
      </c>
      <c r="B15" s="35"/>
      <c r="C15" s="35"/>
      <c r="D15" s="35"/>
      <c r="E15" s="159"/>
      <c r="F15" s="159"/>
      <c r="G15" s="35"/>
      <c r="H15" s="35"/>
      <c r="I15" s="35"/>
      <c r="J15" s="35"/>
      <c r="K15" s="35"/>
      <c r="L15" s="35"/>
      <c r="M15" s="35"/>
      <c r="N15" s="35"/>
      <c r="O15" s="160"/>
    </row>
    <row r="16" spans="1:15" ht="15.5" x14ac:dyDescent="0.25">
      <c r="A16" s="158"/>
      <c r="B16" s="35"/>
      <c r="C16" s="35"/>
      <c r="D16" s="35"/>
      <c r="E16" s="159"/>
      <c r="F16" s="159"/>
      <c r="G16" s="35"/>
      <c r="H16" s="35"/>
      <c r="I16" s="35"/>
      <c r="J16" s="35"/>
      <c r="K16" s="35"/>
      <c r="L16" s="35"/>
      <c r="M16" s="35"/>
      <c r="N16" s="35"/>
      <c r="O16" s="160"/>
    </row>
    <row r="17" spans="1:15" ht="15.5" x14ac:dyDescent="0.25">
      <c r="A17" s="158" t="s">
        <v>10</v>
      </c>
      <c r="B17" s="35"/>
      <c r="C17" s="35"/>
      <c r="D17" s="35"/>
      <c r="E17" s="159"/>
      <c r="F17" s="159"/>
      <c r="G17" s="35"/>
      <c r="H17" s="35"/>
      <c r="I17" s="35"/>
      <c r="J17" s="35"/>
      <c r="K17" s="35"/>
      <c r="L17" s="35"/>
      <c r="M17" s="35"/>
      <c r="N17" s="35"/>
      <c r="O17" s="160"/>
    </row>
    <row r="18" spans="1:15" ht="12" customHeight="1" x14ac:dyDescent="0.25">
      <c r="A18" s="158"/>
      <c r="B18" s="35"/>
      <c r="C18" s="35"/>
      <c r="D18" s="35"/>
      <c r="E18" s="159"/>
      <c r="F18" s="159"/>
      <c r="G18" s="35"/>
      <c r="H18" s="35"/>
      <c r="I18" s="35"/>
      <c r="J18" s="35"/>
      <c r="K18" s="35"/>
      <c r="L18" s="35"/>
      <c r="M18" s="35"/>
      <c r="N18" s="35"/>
      <c r="O18" s="160"/>
    </row>
    <row r="19" spans="1:15" ht="18" x14ac:dyDescent="0.25">
      <c r="A19" s="154" t="s">
        <v>11</v>
      </c>
      <c r="B19" s="154"/>
      <c r="C19" s="154"/>
      <c r="D19" s="154"/>
      <c r="E19" s="154"/>
      <c r="F19" s="154"/>
      <c r="G19" s="154"/>
      <c r="H19" s="154"/>
      <c r="I19" s="154"/>
      <c r="J19" s="154"/>
      <c r="K19" s="154"/>
      <c r="L19" s="154"/>
      <c r="M19" s="154"/>
      <c r="N19" s="154"/>
      <c r="O19" s="154"/>
    </row>
    <row r="20" spans="1:15" ht="15.5" x14ac:dyDescent="0.25">
      <c r="A20" s="158" t="s">
        <v>12</v>
      </c>
      <c r="B20" s="35"/>
      <c r="C20" s="35"/>
      <c r="D20" s="35"/>
      <c r="E20" s="35"/>
      <c r="F20" s="35"/>
      <c r="G20" s="35"/>
      <c r="H20" s="35"/>
      <c r="I20" s="35"/>
      <c r="J20" s="35"/>
      <c r="K20" s="35"/>
      <c r="L20" s="35"/>
      <c r="M20" s="35"/>
      <c r="N20" s="35"/>
      <c r="O20" s="160"/>
    </row>
    <row r="21" spans="1:15" ht="15.5" x14ac:dyDescent="0.25">
      <c r="A21" s="158"/>
      <c r="B21" s="35"/>
      <c r="C21" s="35"/>
      <c r="D21" s="35"/>
      <c r="E21" s="35"/>
      <c r="F21" s="35"/>
      <c r="G21" s="35"/>
      <c r="H21" s="35"/>
      <c r="I21" s="35"/>
      <c r="J21" s="35"/>
      <c r="K21" s="35"/>
      <c r="L21" s="35"/>
      <c r="M21" s="35"/>
      <c r="N21" s="35"/>
      <c r="O21" s="160"/>
    </row>
    <row r="22" spans="1:15" ht="15" customHeight="1" x14ac:dyDescent="0.25">
      <c r="A22" s="158" t="s">
        <v>13</v>
      </c>
      <c r="B22" s="35"/>
      <c r="C22" s="35"/>
      <c r="D22" s="35"/>
      <c r="E22" s="35"/>
      <c r="F22" s="169" t="s">
        <v>14</v>
      </c>
      <c r="G22" s="35"/>
      <c r="H22" s="35"/>
      <c r="I22" s="35"/>
      <c r="J22" s="35"/>
      <c r="K22" s="35"/>
      <c r="L22" s="35"/>
      <c r="M22" s="35"/>
      <c r="N22" s="35"/>
      <c r="O22" s="160"/>
    </row>
    <row r="23" spans="1:15" ht="15.5" x14ac:dyDescent="0.25">
      <c r="A23" s="158"/>
      <c r="B23" s="35"/>
      <c r="C23" s="35"/>
      <c r="D23" s="35"/>
      <c r="E23" s="159"/>
      <c r="F23" s="159"/>
      <c r="G23" s="35"/>
      <c r="H23" s="35"/>
      <c r="I23" s="35"/>
      <c r="J23" s="35"/>
      <c r="K23" s="35"/>
      <c r="L23" s="35"/>
      <c r="M23" s="35"/>
      <c r="N23" s="35"/>
      <c r="O23" s="160"/>
    </row>
    <row r="24" spans="1:15" ht="15.5" x14ac:dyDescent="0.25">
      <c r="A24" s="158" t="s">
        <v>15</v>
      </c>
      <c r="B24" s="35"/>
      <c r="C24" s="35"/>
      <c r="D24" s="35"/>
      <c r="E24" s="159"/>
      <c r="F24" s="159"/>
      <c r="G24" s="35"/>
      <c r="H24" s="35"/>
      <c r="I24" s="35"/>
      <c r="J24" s="35"/>
      <c r="K24" s="35"/>
      <c r="L24" s="35"/>
      <c r="M24" s="35"/>
      <c r="N24" s="35"/>
      <c r="O24" s="160"/>
    </row>
    <row r="25" spans="1:15" ht="15.5" x14ac:dyDescent="0.25">
      <c r="A25" s="158" t="s">
        <v>16</v>
      </c>
      <c r="B25" s="35"/>
      <c r="C25" s="35"/>
      <c r="D25" s="35"/>
      <c r="E25" s="159"/>
      <c r="F25" s="159"/>
      <c r="G25" s="35"/>
      <c r="H25" s="35"/>
      <c r="I25" s="35"/>
      <c r="J25" s="35"/>
      <c r="K25" s="35"/>
      <c r="L25" s="35"/>
      <c r="M25" s="35"/>
      <c r="N25" s="35"/>
      <c r="O25" s="160"/>
    </row>
    <row r="26" spans="1:15" ht="15.5" x14ac:dyDescent="0.25">
      <c r="A26" s="158"/>
      <c r="B26" s="35"/>
      <c r="C26" s="35"/>
      <c r="D26" s="35"/>
      <c r="E26" s="159"/>
      <c r="F26" s="159"/>
      <c r="G26" s="35"/>
      <c r="H26" s="35"/>
      <c r="I26" s="35"/>
      <c r="J26" s="35"/>
      <c r="K26" s="35"/>
      <c r="L26" s="35"/>
      <c r="M26" s="35"/>
      <c r="N26" s="35"/>
      <c r="O26" s="160"/>
    </row>
    <row r="27" spans="1:15" ht="15.5" x14ac:dyDescent="0.25">
      <c r="A27" s="158"/>
      <c r="B27" s="162" t="s">
        <v>17</v>
      </c>
      <c r="C27" s="162"/>
      <c r="D27" s="35"/>
      <c r="E27" s="162" t="s">
        <v>18</v>
      </c>
      <c r="F27" s="159"/>
      <c r="G27" s="35"/>
      <c r="H27" s="35"/>
      <c r="I27" s="35"/>
      <c r="J27" s="35"/>
      <c r="K27" s="35"/>
      <c r="L27" s="35"/>
      <c r="M27" s="35"/>
      <c r="N27" s="35"/>
      <c r="O27" s="160"/>
    </row>
    <row r="28" spans="1:15" ht="12" customHeight="1" x14ac:dyDescent="0.25">
      <c r="A28" s="158"/>
      <c r="B28" s="35"/>
      <c r="C28" s="35"/>
      <c r="D28" s="35"/>
      <c r="E28" s="159"/>
      <c r="F28" s="159"/>
      <c r="G28" s="35"/>
      <c r="H28" s="35"/>
      <c r="I28" s="35"/>
      <c r="J28" s="35"/>
      <c r="K28" s="35"/>
      <c r="L28" s="35"/>
      <c r="M28" s="35"/>
      <c r="N28" s="35"/>
      <c r="O28" s="160"/>
    </row>
    <row r="29" spans="1:15" ht="18" x14ac:dyDescent="0.25">
      <c r="A29" s="154" t="s">
        <v>19</v>
      </c>
      <c r="B29" s="165"/>
      <c r="C29" s="165"/>
      <c r="D29" s="165"/>
      <c r="E29" s="166"/>
      <c r="F29" s="166"/>
      <c r="G29" s="165"/>
      <c r="H29" s="165"/>
      <c r="I29" s="165"/>
      <c r="J29" s="165"/>
      <c r="K29" s="165"/>
      <c r="L29" s="165"/>
      <c r="M29" s="165"/>
      <c r="N29" s="165"/>
      <c r="O29" s="167"/>
    </row>
    <row r="30" spans="1:15" ht="15.5" x14ac:dyDescent="0.25">
      <c r="A30" s="168" t="s">
        <v>20</v>
      </c>
      <c r="B30" s="35"/>
      <c r="C30" s="35"/>
      <c r="D30" s="35"/>
      <c r="E30" s="35"/>
      <c r="F30" s="35"/>
      <c r="G30" s="35"/>
      <c r="H30" s="35"/>
      <c r="I30" s="35"/>
      <c r="J30" s="35"/>
      <c r="K30" s="35"/>
      <c r="L30" s="35"/>
      <c r="M30" s="161"/>
      <c r="N30" s="35"/>
      <c r="O30" s="160"/>
    </row>
    <row r="31" spans="1:15" s="164" customFormat="1" ht="16.5" x14ac:dyDescent="0.35">
      <c r="A31" s="158" t="s">
        <v>21</v>
      </c>
      <c r="B31" s="163"/>
      <c r="C31" s="163"/>
      <c r="D31" s="163"/>
      <c r="E31" s="163"/>
      <c r="F31" s="163"/>
      <c r="G31" s="163"/>
      <c r="H31" s="163"/>
      <c r="I31" s="163"/>
      <c r="J31" s="163"/>
      <c r="K31" s="163"/>
      <c r="L31" s="163"/>
      <c r="M31" s="163"/>
      <c r="N31" s="163"/>
      <c r="O31" s="160"/>
    </row>
    <row r="32" spans="1:15" ht="15.5" x14ac:dyDescent="0.25">
      <c r="A32" s="158" t="s">
        <v>22</v>
      </c>
      <c r="O32" s="160"/>
    </row>
    <row r="33" spans="1:15" ht="15.5" x14ac:dyDescent="0.25">
      <c r="O33" s="160"/>
    </row>
    <row r="34" spans="1:15" ht="15.5" x14ac:dyDescent="0.25">
      <c r="A34" s="158" t="s">
        <v>23</v>
      </c>
      <c r="O34" s="160"/>
    </row>
    <row r="35" spans="1:15" ht="15.5" x14ac:dyDescent="0.25">
      <c r="A35" s="168" t="s">
        <v>24</v>
      </c>
      <c r="O35" s="160"/>
    </row>
    <row r="36" spans="1:15" ht="15.5" x14ac:dyDescent="0.25">
      <c r="A36" s="158" t="s">
        <v>25</v>
      </c>
      <c r="O36" s="160"/>
    </row>
    <row r="37" spans="1:15" ht="15.5" x14ac:dyDescent="0.25">
      <c r="A37" s="158" t="s">
        <v>26</v>
      </c>
      <c r="O37" s="160"/>
    </row>
    <row r="38" spans="1:15" ht="15.5" x14ac:dyDescent="0.25">
      <c r="A38" s="158" t="s">
        <v>27</v>
      </c>
      <c r="O38" s="160"/>
    </row>
    <row r="39" spans="1:15" ht="16.5" x14ac:dyDescent="0.35">
      <c r="A39" s="1"/>
      <c r="E39" s="25"/>
    </row>
  </sheetData>
  <sheetProtection sheet="1" objects="1" scenarios="1"/>
  <hyperlinks>
    <hyperlink ref="F22" r:id="rId1" display="https://www.electoralcommission.org.uk/voting-and-elections  " xr:uid="{360DA743-E82C-4344-BD20-E7DFC7C86810}"/>
    <hyperlink ref="B27:C27" r:id="rId2" display="Agent declaration" xr:uid="{1C983675-B776-4D74-8A33-137ACA1E3CFD}"/>
  </hyperlinks>
  <pageMargins left="0.7" right="0.7" top="0.75" bottom="0.75" header="0.3" footer="0.3"/>
  <pageSetup paperSize="9" scale="83" orientation="landscape" horizontalDpi="1200" verticalDpi="1200" r:id="rId3"/>
  <rowBreaks count="1" manualBreakCount="1">
    <brk id="39"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view="pageLayout" zoomScaleNormal="100" workbookViewId="0">
      <selection activeCell="C19" sqref="C19"/>
    </sheetView>
  </sheetViews>
  <sheetFormatPr defaultColWidth="8.81640625" defaultRowHeight="12.5" x14ac:dyDescent="0.25"/>
  <cols>
    <col min="1" max="3" width="33.81640625" customWidth="1"/>
    <col min="4" max="5" width="19" customWidth="1"/>
    <col min="6" max="6" width="32" customWidth="1"/>
    <col min="7" max="7" width="15.1796875" customWidth="1"/>
  </cols>
  <sheetData>
    <row r="1" spans="1:7" s="34" customFormat="1" ht="23.15" customHeight="1" x14ac:dyDescent="0.25">
      <c r="A1" s="32" t="s">
        <v>190</v>
      </c>
      <c r="B1" s="33"/>
      <c r="C1" s="33"/>
      <c r="D1" s="33"/>
      <c r="E1" s="33"/>
      <c r="F1" s="33"/>
      <c r="G1" s="33"/>
    </row>
    <row r="2" spans="1:7" s="25" customFormat="1" ht="20.149999999999999" customHeight="1" x14ac:dyDescent="0.25">
      <c r="A2" s="344" t="s">
        <v>191</v>
      </c>
      <c r="B2" s="345"/>
      <c r="C2" s="345"/>
      <c r="D2" s="345"/>
      <c r="E2" s="345"/>
      <c r="F2" s="345"/>
      <c r="G2" s="346"/>
    </row>
    <row r="3" spans="1:7" s="25" customFormat="1" ht="37" customHeight="1" x14ac:dyDescent="0.25">
      <c r="A3" s="361" t="s">
        <v>192</v>
      </c>
      <c r="B3" s="337"/>
      <c r="C3" s="337"/>
      <c r="D3" s="337"/>
      <c r="E3" s="337"/>
      <c r="F3" s="337"/>
      <c r="G3" s="362"/>
    </row>
    <row r="4" spans="1:7" s="25" customFormat="1" ht="20.149999999999999" customHeight="1" x14ac:dyDescent="0.25">
      <c r="A4" s="363" t="s">
        <v>193</v>
      </c>
      <c r="B4" s="364"/>
      <c r="C4" s="364"/>
      <c r="D4" s="364"/>
      <c r="E4" s="364"/>
      <c r="F4" s="364"/>
      <c r="G4" s="365"/>
    </row>
    <row r="5" spans="1:7" ht="20.149999999999999" customHeight="1" x14ac:dyDescent="0.35">
      <c r="A5" s="4" t="s">
        <v>194</v>
      </c>
      <c r="B5" s="58" t="s">
        <v>195</v>
      </c>
      <c r="C5" s="59" t="s">
        <v>196</v>
      </c>
      <c r="D5" s="4" t="s">
        <v>175</v>
      </c>
      <c r="E5" s="58" t="s">
        <v>197</v>
      </c>
      <c r="F5" s="4" t="s">
        <v>198</v>
      </c>
      <c r="G5" s="4" t="s">
        <v>178</v>
      </c>
    </row>
    <row r="6" spans="1:7" s="35" customFormat="1" ht="46.5" x14ac:dyDescent="0.25">
      <c r="A6" s="56" t="s">
        <v>199</v>
      </c>
      <c r="B6" s="56" t="s">
        <v>200</v>
      </c>
      <c r="C6" s="95" t="s">
        <v>201</v>
      </c>
      <c r="D6" s="129">
        <v>46114</v>
      </c>
      <c r="E6" s="129">
        <v>46135</v>
      </c>
      <c r="F6" s="56" t="s">
        <v>202</v>
      </c>
      <c r="G6" s="98">
        <v>100</v>
      </c>
    </row>
    <row r="7" spans="1:7" s="35" customFormat="1" ht="15.5" x14ac:dyDescent="0.25">
      <c r="A7" s="56"/>
      <c r="B7" s="56"/>
      <c r="C7" s="95"/>
      <c r="D7" s="129"/>
      <c r="E7" s="129"/>
      <c r="F7" s="56"/>
      <c r="G7" s="98"/>
    </row>
    <row r="8" spans="1:7" s="35" customFormat="1" ht="15.5" x14ac:dyDescent="0.25">
      <c r="A8" s="56"/>
      <c r="B8" s="56"/>
      <c r="C8" s="95"/>
      <c r="D8" s="129"/>
      <c r="E8" s="129"/>
      <c r="F8" s="56"/>
      <c r="G8" s="98"/>
    </row>
    <row r="9" spans="1:7" s="35" customFormat="1" ht="15.5" x14ac:dyDescent="0.25">
      <c r="A9" s="56"/>
      <c r="B9" s="56"/>
      <c r="C9" s="95"/>
      <c r="D9" s="129"/>
      <c r="E9" s="129"/>
      <c r="F9" s="56"/>
      <c r="G9" s="98"/>
    </row>
    <row r="10" spans="1:7" s="35" customFormat="1" ht="15.5" x14ac:dyDescent="0.25">
      <c r="A10" s="56"/>
      <c r="B10" s="56"/>
      <c r="C10" s="95"/>
      <c r="D10" s="129"/>
      <c r="E10" s="129"/>
      <c r="F10" s="56"/>
      <c r="G10" s="98"/>
    </row>
    <row r="11" spans="1:7" s="35" customFormat="1" ht="15.5" x14ac:dyDescent="0.25">
      <c r="A11" s="56"/>
      <c r="B11" s="56"/>
      <c r="C11" s="95"/>
      <c r="D11" s="129"/>
      <c r="E11" s="129"/>
      <c r="F11" s="56"/>
      <c r="G11" s="98"/>
    </row>
    <row r="12" spans="1:7" s="35" customFormat="1" ht="15.5" x14ac:dyDescent="0.25">
      <c r="A12" s="56"/>
      <c r="B12" s="56"/>
      <c r="C12" s="95"/>
      <c r="D12" s="129"/>
      <c r="E12" s="129"/>
      <c r="F12" s="56"/>
      <c r="G12" s="98"/>
    </row>
    <row r="13" spans="1:7" s="35" customFormat="1" ht="15.5" x14ac:dyDescent="0.25">
      <c r="A13" s="56"/>
      <c r="B13" s="56"/>
      <c r="C13" s="95"/>
      <c r="D13" s="129"/>
      <c r="E13" s="129"/>
      <c r="F13" s="56"/>
      <c r="G13" s="98"/>
    </row>
    <row r="14" spans="1:7" s="35" customFormat="1" ht="15.5" x14ac:dyDescent="0.25">
      <c r="A14" s="56"/>
      <c r="B14" s="56"/>
      <c r="C14" s="95"/>
      <c r="D14" s="129"/>
      <c r="E14" s="129"/>
      <c r="F14" s="56"/>
      <c r="G14" s="98"/>
    </row>
    <row r="15" spans="1:7" s="35" customFormat="1" ht="15.5" x14ac:dyDescent="0.25">
      <c r="A15" s="56"/>
      <c r="B15" s="56"/>
      <c r="C15" s="95"/>
      <c r="D15" s="129"/>
      <c r="E15" s="129"/>
      <c r="F15" s="56"/>
      <c r="G15" s="98"/>
    </row>
    <row r="16" spans="1:7" s="35" customFormat="1" ht="15.5" x14ac:dyDescent="0.25">
      <c r="A16" s="56"/>
      <c r="B16" s="56"/>
      <c r="C16" s="95"/>
      <c r="D16" s="129"/>
      <c r="E16" s="129"/>
      <c r="F16" s="56"/>
      <c r="G16" s="98"/>
    </row>
    <row r="17" spans="1:7" s="35" customFormat="1" ht="15.5" x14ac:dyDescent="0.25">
      <c r="A17" s="56"/>
      <c r="B17" s="56"/>
      <c r="C17" s="95"/>
      <c r="D17" s="129"/>
      <c r="E17" s="129"/>
      <c r="F17" s="56"/>
      <c r="G17" s="98"/>
    </row>
    <row r="18" spans="1:7" s="35" customFormat="1" ht="15.5" x14ac:dyDescent="0.25">
      <c r="A18" s="136"/>
      <c r="B18" s="136"/>
      <c r="C18" s="141"/>
      <c r="D18" s="142"/>
      <c r="E18" s="142"/>
      <c r="F18" s="136"/>
      <c r="G18" s="138"/>
    </row>
    <row r="19" spans="1:7" ht="16.5" x14ac:dyDescent="0.35">
      <c r="A19" s="14"/>
      <c r="B19" s="14"/>
      <c r="C19" s="14"/>
      <c r="D19" s="14"/>
      <c r="E19" s="14"/>
      <c r="F19" s="14"/>
      <c r="G19" s="64"/>
    </row>
    <row r="20" spans="1:7" ht="20.149999999999999" customHeight="1" x14ac:dyDescent="0.35">
      <c r="A20" s="15"/>
      <c r="B20" s="15"/>
      <c r="C20" s="15"/>
      <c r="D20" s="15"/>
      <c r="E20" s="15"/>
      <c r="F20" s="57" t="s">
        <v>166</v>
      </c>
      <c r="G20" s="66">
        <f>SUM(G6:G19)</f>
        <v>100</v>
      </c>
    </row>
  </sheetData>
  <sheetProtection sheet="1" insertRows="0"/>
  <mergeCells count="3">
    <mergeCell ref="A2:G2"/>
    <mergeCell ref="A3:G3"/>
    <mergeCell ref="A4:G4"/>
  </mergeCells>
  <hyperlinks>
    <hyperlink ref="A4" r:id="rId1" xr:uid="{C1B8A376-25FB-BD40-8CDD-4C56FF27CA2C}"/>
  </hyperlinks>
  <pageMargins left="0.7" right="0.7" top="0.75" bottom="0.75" header="0.3" footer="0.3"/>
  <pageSetup paperSize="9" scale="65" orientation="landscape" r:id="rId2"/>
  <headerFooter>
    <oddHeader>&amp;C&amp;G</oddHeader>
    <oddFooter>&amp;RPage &amp;P of &amp;N</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453125" defaultRowHeight="12.5" x14ac:dyDescent="0.25"/>
  <sheetData>
    <row r="1" spans="1:1" s="1" customFormat="1" ht="15.5" x14ac:dyDescent="0.35">
      <c r="A1" s="1" t="s">
        <v>203</v>
      </c>
    </row>
    <row r="2" spans="1:1" s="1" customFormat="1" ht="15.5" x14ac:dyDescent="0.35">
      <c r="A2" s="1" t="s">
        <v>116</v>
      </c>
    </row>
    <row r="3" spans="1:1" s="1" customFormat="1" ht="15.5" x14ac:dyDescent="0.35">
      <c r="A3" s="1" t="s">
        <v>46</v>
      </c>
    </row>
    <row r="4" spans="1:1" s="1" customFormat="1" ht="15.5" x14ac:dyDescent="0.35">
      <c r="A4" s="1"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2434-8441-494A-B209-284F60090097}">
  <dimension ref="A1:BP93"/>
  <sheetViews>
    <sheetView tabSelected="1" view="pageLayout" zoomScale="125" zoomScaleNormal="100" zoomScaleSheetLayoutView="92" zoomScalePageLayoutView="125" workbookViewId="0">
      <selection activeCell="I77" sqref="I77"/>
    </sheetView>
  </sheetViews>
  <sheetFormatPr defaultColWidth="9.1796875" defaultRowHeight="16.5" x14ac:dyDescent="0.35"/>
  <cols>
    <col min="1" max="1" width="12" style="3" customWidth="1"/>
    <col min="2" max="2" width="8.453125" style="3" customWidth="1"/>
    <col min="3" max="3" width="9.1796875" style="3"/>
    <col min="4" max="4" width="7.453125" style="3" customWidth="1"/>
    <col min="5" max="5" width="8.453125" style="3" customWidth="1"/>
    <col min="6" max="6" width="5.54296875" style="3" customWidth="1"/>
    <col min="7" max="7" width="9.54296875" style="3" customWidth="1"/>
    <col min="8" max="8" width="10.7265625" style="3" customWidth="1"/>
    <col min="9" max="9" width="8.453125" style="3" customWidth="1"/>
    <col min="10" max="10" width="3.453125" style="3" customWidth="1"/>
    <col min="11" max="11" width="9.81640625" style="3" customWidth="1"/>
    <col min="12" max="12" width="19.453125" style="3" customWidth="1"/>
    <col min="13" max="13" width="4.453125" style="3" customWidth="1"/>
    <col min="14" max="14" width="14.453125" style="3" customWidth="1"/>
    <col min="15" max="15" width="12.81640625" style="3" customWidth="1"/>
    <col min="16" max="16" width="7.453125" style="3" hidden="1" customWidth="1"/>
    <col min="17" max="16384" width="9.1796875" style="3"/>
  </cols>
  <sheetData>
    <row r="1" spans="1:16" ht="43" customHeight="1" x14ac:dyDescent="0.35">
      <c r="A1" s="290" t="s">
        <v>205</v>
      </c>
      <c r="B1" s="291"/>
      <c r="C1" s="291"/>
      <c r="D1" s="291"/>
      <c r="E1" s="291"/>
      <c r="F1" s="291"/>
      <c r="G1" s="291"/>
      <c r="H1" s="291"/>
      <c r="I1" s="291"/>
      <c r="J1" s="172"/>
      <c r="K1" s="173"/>
      <c r="L1" s="296" t="s">
        <v>28</v>
      </c>
      <c r="M1" s="296"/>
      <c r="N1" s="296"/>
      <c r="O1" s="174"/>
      <c r="P1" s="175"/>
    </row>
    <row r="2" spans="1:16" x14ac:dyDescent="0.35">
      <c r="A2" s="292"/>
      <c r="B2" s="293"/>
      <c r="C2" s="293"/>
      <c r="D2" s="293"/>
      <c r="E2" s="293"/>
      <c r="F2" s="293"/>
      <c r="G2" s="293"/>
      <c r="H2" s="293"/>
      <c r="I2" s="293"/>
      <c r="J2" s="176"/>
      <c r="K2" s="177"/>
      <c r="L2" s="249" t="s">
        <v>29</v>
      </c>
      <c r="M2" s="250"/>
      <c r="N2" s="251"/>
      <c r="O2" s="178"/>
      <c r="P2" s="175"/>
    </row>
    <row r="3" spans="1:16" ht="12" customHeight="1" x14ac:dyDescent="0.4">
      <c r="A3" s="294"/>
      <c r="B3" s="295"/>
      <c r="C3" s="295"/>
      <c r="D3" s="295"/>
      <c r="E3" s="295"/>
      <c r="F3" s="295"/>
      <c r="G3" s="295"/>
      <c r="H3" s="295"/>
      <c r="I3" s="295"/>
      <c r="J3" s="179"/>
      <c r="K3" s="180"/>
      <c r="L3" s="180"/>
      <c r="M3" s="181"/>
      <c r="N3" s="182"/>
      <c r="O3" s="183"/>
      <c r="P3" s="175"/>
    </row>
    <row r="4" spans="1:16" x14ac:dyDescent="0.35">
      <c r="A4" s="184"/>
      <c r="B4" s="184"/>
      <c r="C4" s="184"/>
      <c r="D4" s="184"/>
      <c r="E4" s="184"/>
      <c r="F4" s="184"/>
      <c r="G4" s="184"/>
      <c r="H4" s="184"/>
      <c r="I4" s="184"/>
      <c r="J4" s="184"/>
      <c r="P4" s="175"/>
    </row>
    <row r="5" spans="1:16" s="24" customFormat="1" ht="22" customHeight="1" x14ac:dyDescent="0.25">
      <c r="A5" s="29" t="s">
        <v>30</v>
      </c>
      <c r="B5" s="29"/>
      <c r="C5" s="30"/>
      <c r="D5" s="30"/>
      <c r="E5" s="30"/>
      <c r="F5" s="185"/>
      <c r="G5" s="185"/>
      <c r="H5" s="185"/>
      <c r="I5" s="185"/>
      <c r="J5" s="185"/>
      <c r="K5" s="185"/>
      <c r="L5" s="185"/>
      <c r="M5" s="185"/>
      <c r="N5" s="185"/>
      <c r="O5" s="186"/>
      <c r="P5" s="187"/>
    </row>
    <row r="6" spans="1:16" s="25" customFormat="1" ht="19" customHeight="1" x14ac:dyDescent="0.25">
      <c r="A6" s="188"/>
      <c r="O6" s="189"/>
      <c r="P6" s="190"/>
    </row>
    <row r="7" spans="1:16" s="25" customFormat="1" ht="19" customHeight="1" x14ac:dyDescent="0.25">
      <c r="A7" s="188" t="s">
        <v>31</v>
      </c>
      <c r="C7" s="306" t="s">
        <v>32</v>
      </c>
      <c r="D7" s="301"/>
      <c r="E7" s="301"/>
      <c r="F7" s="301"/>
      <c r="G7" s="301"/>
      <c r="H7" s="301"/>
      <c r="I7" s="301"/>
      <c r="J7" s="301"/>
      <c r="K7" s="301"/>
      <c r="L7" s="301"/>
      <c r="M7" s="301"/>
      <c r="N7" s="301"/>
      <c r="O7" s="302"/>
      <c r="P7" s="190"/>
    </row>
    <row r="8" spans="1:16" s="25" customFormat="1" ht="19" customHeight="1" x14ac:dyDescent="0.25">
      <c r="A8" s="188"/>
      <c r="O8" s="189"/>
      <c r="P8" s="190"/>
    </row>
    <row r="9" spans="1:16" s="25" customFormat="1" ht="19" customHeight="1" x14ac:dyDescent="0.25">
      <c r="A9" s="188" t="s">
        <v>33</v>
      </c>
      <c r="C9" s="306" t="s">
        <v>34</v>
      </c>
      <c r="D9" s="301"/>
      <c r="E9" s="301"/>
      <c r="F9" s="301"/>
      <c r="G9" s="301"/>
      <c r="H9" s="301"/>
      <c r="I9" s="301"/>
      <c r="J9" s="301"/>
      <c r="K9" s="301"/>
      <c r="L9" s="310"/>
      <c r="O9" s="189"/>
      <c r="P9" s="190"/>
    </row>
    <row r="10" spans="1:16" s="25" customFormat="1" ht="19" customHeight="1" x14ac:dyDescent="0.25">
      <c r="A10" s="188"/>
      <c r="O10" s="189"/>
      <c r="P10" s="190"/>
    </row>
    <row r="11" spans="1:16" s="25" customFormat="1" ht="19" customHeight="1" x14ac:dyDescent="0.25">
      <c r="A11" s="188" t="s">
        <v>35</v>
      </c>
      <c r="C11" s="307">
        <v>2287</v>
      </c>
      <c r="D11" s="308"/>
      <c r="E11" s="309"/>
      <c r="J11" s="271" t="s">
        <v>36</v>
      </c>
      <c r="K11" s="271"/>
      <c r="L11" s="271"/>
      <c r="N11" s="279">
        <v>46111</v>
      </c>
      <c r="O11" s="280"/>
      <c r="P11" s="190"/>
    </row>
    <row r="12" spans="1:16" s="25" customFormat="1" ht="19" customHeight="1" x14ac:dyDescent="0.25">
      <c r="A12" s="188"/>
      <c r="O12" s="189"/>
      <c r="P12" s="190"/>
    </row>
    <row r="13" spans="1:16" s="25" customFormat="1" ht="19" customHeight="1" x14ac:dyDescent="0.25">
      <c r="A13" s="188" t="s">
        <v>37</v>
      </c>
      <c r="C13" s="279">
        <v>46149</v>
      </c>
      <c r="D13" s="297"/>
      <c r="E13" s="297"/>
      <c r="F13" s="298"/>
      <c r="J13" s="271" t="s">
        <v>38</v>
      </c>
      <c r="K13" s="271"/>
      <c r="L13" s="271"/>
      <c r="M13" s="191"/>
      <c r="N13" s="279">
        <v>46150</v>
      </c>
      <c r="O13" s="280"/>
      <c r="P13" s="190"/>
    </row>
    <row r="14" spans="1:16" s="25" customFormat="1" ht="19" customHeight="1" x14ac:dyDescent="0.25">
      <c r="A14" s="188"/>
      <c r="O14" s="189"/>
      <c r="P14" s="190"/>
    </row>
    <row r="15" spans="1:16" s="25" customFormat="1" ht="19" customHeight="1" x14ac:dyDescent="0.25">
      <c r="A15" s="188" t="s">
        <v>39</v>
      </c>
      <c r="C15" s="299" t="s">
        <v>40</v>
      </c>
      <c r="D15" s="300"/>
      <c r="E15" s="301"/>
      <c r="F15" s="301"/>
      <c r="G15" s="301"/>
      <c r="H15" s="301"/>
      <c r="I15" s="301"/>
      <c r="J15" s="301"/>
      <c r="K15" s="301"/>
      <c r="L15" s="301"/>
      <c r="M15" s="301"/>
      <c r="N15" s="301"/>
      <c r="O15" s="302"/>
      <c r="P15" s="190"/>
    </row>
    <row r="16" spans="1:16" s="25" customFormat="1" ht="19" customHeight="1" x14ac:dyDescent="0.25">
      <c r="A16" s="188"/>
      <c r="C16" s="192"/>
      <c r="D16" s="192"/>
      <c r="O16" s="189"/>
      <c r="P16" s="190"/>
    </row>
    <row r="17" spans="1:68" s="25" customFormat="1" ht="19" customHeight="1" x14ac:dyDescent="0.25">
      <c r="A17" s="188" t="s">
        <v>41</v>
      </c>
      <c r="C17" s="193"/>
      <c r="D17" s="194"/>
      <c r="E17" s="301" t="s">
        <v>42</v>
      </c>
      <c r="F17" s="301"/>
      <c r="G17" s="301"/>
      <c r="H17" s="301"/>
      <c r="I17" s="301"/>
      <c r="J17" s="310"/>
      <c r="L17" s="36" t="s">
        <v>43</v>
      </c>
      <c r="N17" s="311">
        <f>IF(E19="No",960+(0.08*C11),IF(E19="Yes - with one other candidate",0.75*(960+(0.08*C11)),IF(E19="Yes - with two or more other candidates",0.6666667*(960+(0.08*C11)),"--")))</f>
        <v>857.22</v>
      </c>
      <c r="O17" s="312"/>
      <c r="P17" s="190"/>
      <c r="Q17" s="195"/>
    </row>
    <row r="18" spans="1:68" s="25" customFormat="1" ht="19" customHeight="1" x14ac:dyDescent="0.25">
      <c r="A18" s="188"/>
      <c r="L18" s="196" t="s">
        <v>44</v>
      </c>
      <c r="M18" s="196"/>
      <c r="N18" s="196"/>
      <c r="O18" s="197"/>
      <c r="P18" s="190"/>
    </row>
    <row r="19" spans="1:68" s="25" customFormat="1" ht="19" customHeight="1" x14ac:dyDescent="0.25">
      <c r="A19" s="255" t="s">
        <v>45</v>
      </c>
      <c r="B19" s="256"/>
      <c r="C19" s="256"/>
      <c r="D19" s="256"/>
      <c r="E19" s="276" t="s">
        <v>46</v>
      </c>
      <c r="F19" s="277"/>
      <c r="G19" s="277"/>
      <c r="H19" s="277"/>
      <c r="I19" s="277"/>
      <c r="J19" s="278"/>
      <c r="L19" s="196" t="s">
        <v>47</v>
      </c>
      <c r="M19" s="196"/>
      <c r="N19" s="196"/>
      <c r="O19" s="197"/>
      <c r="P19" s="190"/>
    </row>
    <row r="20" spans="1:68" s="25" customFormat="1" ht="19" customHeight="1" x14ac:dyDescent="0.25">
      <c r="H20" s="198"/>
      <c r="M20" s="196"/>
      <c r="N20" s="196"/>
      <c r="O20" s="197"/>
      <c r="P20" s="190"/>
    </row>
    <row r="21" spans="1:68" s="25" customFormat="1" ht="22" customHeight="1" x14ac:dyDescent="0.25">
      <c r="A21" s="199" t="s">
        <v>48</v>
      </c>
      <c r="B21" s="200"/>
      <c r="C21" s="200"/>
      <c r="D21" s="201"/>
      <c r="E21" s="202"/>
      <c r="F21" s="202"/>
      <c r="G21" s="202"/>
      <c r="H21" s="202"/>
      <c r="I21" s="202"/>
      <c r="J21" s="202"/>
      <c r="K21" s="202"/>
      <c r="L21" s="202"/>
      <c r="M21" s="202"/>
      <c r="N21" s="202"/>
      <c r="O21" s="203"/>
      <c r="P21" s="190"/>
    </row>
    <row r="22" spans="1:68" s="25" customFormat="1" x14ac:dyDescent="0.25">
      <c r="A22" s="204"/>
      <c r="B22" s="36"/>
      <c r="C22" s="36"/>
      <c r="O22" s="189"/>
      <c r="P22" s="190"/>
    </row>
    <row r="23" spans="1:68" s="25" customFormat="1" ht="19" customHeight="1" x14ac:dyDescent="0.25">
      <c r="A23" s="188" t="s">
        <v>49</v>
      </c>
      <c r="C23" s="252" t="s">
        <v>50</v>
      </c>
      <c r="D23" s="253"/>
      <c r="E23" s="253"/>
      <c r="F23" s="253"/>
      <c r="G23" s="253"/>
      <c r="H23" s="253"/>
      <c r="I23" s="254"/>
      <c r="J23" s="34"/>
      <c r="K23" s="25" t="s">
        <v>51</v>
      </c>
      <c r="N23" s="279">
        <v>46111</v>
      </c>
      <c r="O23" s="280"/>
      <c r="P23" s="190"/>
    </row>
    <row r="24" spans="1:68" s="25" customFormat="1" x14ac:dyDescent="0.25">
      <c r="A24" s="188"/>
      <c r="O24" s="189"/>
      <c r="P24" s="190"/>
    </row>
    <row r="25" spans="1:68" s="25" customFormat="1" x14ac:dyDescent="0.25">
      <c r="A25" s="255" t="s">
        <v>52</v>
      </c>
      <c r="B25" s="256"/>
      <c r="C25" s="256"/>
      <c r="D25" s="256"/>
      <c r="E25" s="256"/>
      <c r="F25" s="256"/>
      <c r="G25" s="256"/>
      <c r="H25" s="256"/>
      <c r="O25" s="189"/>
      <c r="P25" s="190"/>
    </row>
    <row r="26" spans="1:68" s="25" customFormat="1" ht="47.15" customHeight="1" x14ac:dyDescent="0.25">
      <c r="A26" s="255"/>
      <c r="B26" s="256"/>
      <c r="C26" s="256"/>
      <c r="D26" s="256"/>
      <c r="E26" s="256"/>
      <c r="F26" s="256"/>
      <c r="G26" s="256"/>
      <c r="H26" s="256"/>
      <c r="J26" s="76" t="b">
        <v>1</v>
      </c>
      <c r="O26" s="189"/>
      <c r="P26" s="190"/>
    </row>
    <row r="27" spans="1:68" s="25" customFormat="1" x14ac:dyDescent="0.25">
      <c r="A27" s="188"/>
      <c r="O27" s="189"/>
      <c r="P27" s="190"/>
    </row>
    <row r="28" spans="1:68" s="25" customFormat="1" x14ac:dyDescent="0.25">
      <c r="A28" s="255" t="s">
        <v>53</v>
      </c>
      <c r="B28" s="256"/>
      <c r="C28" s="256"/>
      <c r="D28" s="256"/>
      <c r="E28" s="256"/>
      <c r="F28" s="256"/>
      <c r="G28" s="256"/>
      <c r="H28" s="256"/>
      <c r="O28" s="189"/>
      <c r="P28" s="190"/>
    </row>
    <row r="29" spans="1:68" s="25" customFormat="1" ht="47.15" customHeight="1" x14ac:dyDescent="0.25">
      <c r="A29" s="255"/>
      <c r="B29" s="256"/>
      <c r="C29" s="256"/>
      <c r="D29" s="256"/>
      <c r="E29" s="256"/>
      <c r="F29" s="256"/>
      <c r="G29" s="256"/>
      <c r="H29" s="256"/>
      <c r="J29" s="76" t="b">
        <v>0</v>
      </c>
      <c r="O29" s="189"/>
      <c r="P29" s="190"/>
    </row>
    <row r="30" spans="1:68" s="25" customFormat="1" x14ac:dyDescent="0.25">
      <c r="A30" s="188"/>
      <c r="O30" s="189"/>
      <c r="P30" s="190"/>
    </row>
    <row r="31" spans="1:68" s="206" customFormat="1" ht="20.149999999999999" customHeight="1" x14ac:dyDescent="0.25">
      <c r="A31" s="204" t="s">
        <v>54</v>
      </c>
      <c r="B31" s="25"/>
      <c r="C31" s="241" t="s">
        <v>50</v>
      </c>
      <c r="D31" s="242"/>
      <c r="E31" s="242"/>
      <c r="F31" s="242"/>
      <c r="G31" s="242"/>
      <c r="H31" s="242"/>
      <c r="I31" s="243"/>
      <c r="J31" s="25"/>
      <c r="K31" s="275" t="s">
        <v>55</v>
      </c>
      <c r="L31" s="275"/>
      <c r="M31" s="191"/>
      <c r="N31" s="247">
        <v>46168</v>
      </c>
      <c r="O31" s="248"/>
      <c r="P31" s="190"/>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row>
    <row r="32" spans="1:68" s="25" customFormat="1" x14ac:dyDescent="0.25">
      <c r="A32" s="188"/>
      <c r="C32" s="244"/>
      <c r="D32" s="245"/>
      <c r="E32" s="245"/>
      <c r="F32" s="245"/>
      <c r="G32" s="245"/>
      <c r="H32" s="245"/>
      <c r="I32" s="246"/>
      <c r="O32" s="189"/>
      <c r="P32" s="190"/>
    </row>
    <row r="33" spans="1:16" s="25" customFormat="1" x14ac:dyDescent="0.25">
      <c r="A33" s="188"/>
      <c r="O33" s="189"/>
      <c r="P33" s="190"/>
    </row>
    <row r="34" spans="1:16" s="24" customFormat="1" ht="22" customHeight="1" x14ac:dyDescent="0.25">
      <c r="A34" s="29" t="s">
        <v>56</v>
      </c>
      <c r="B34" s="29"/>
      <c r="C34" s="29"/>
      <c r="D34" s="30"/>
      <c r="E34" s="30"/>
      <c r="F34" s="185"/>
      <c r="G34" s="185"/>
      <c r="H34" s="185"/>
      <c r="I34" s="185"/>
      <c r="J34" s="185"/>
      <c r="K34" s="185"/>
      <c r="L34" s="185"/>
      <c r="M34" s="185"/>
      <c r="N34" s="185"/>
      <c r="O34" s="186"/>
      <c r="P34" s="187"/>
    </row>
    <row r="35" spans="1:16" s="25" customFormat="1" ht="19" customHeight="1" x14ac:dyDescent="0.25">
      <c r="A35" s="25" t="s">
        <v>57</v>
      </c>
      <c r="O35" s="189"/>
      <c r="P35" s="190"/>
    </row>
    <row r="36" spans="1:16" s="25" customFormat="1" ht="19" customHeight="1" x14ac:dyDescent="0.25">
      <c r="A36" s="25" t="s">
        <v>58</v>
      </c>
      <c r="O36" s="189"/>
      <c r="P36" s="190"/>
    </row>
    <row r="37" spans="1:16" s="25" customFormat="1" x14ac:dyDescent="0.25">
      <c r="O37" s="189"/>
      <c r="P37" s="190"/>
    </row>
    <row r="38" spans="1:16" s="25" customFormat="1" ht="22" customHeight="1" x14ac:dyDescent="0.25">
      <c r="A38" s="207" t="s">
        <v>59</v>
      </c>
      <c r="B38" s="208"/>
      <c r="C38" s="209"/>
      <c r="D38" s="209"/>
      <c r="E38" s="209"/>
      <c r="F38" s="209"/>
      <c r="G38" s="210"/>
      <c r="I38" s="283" t="s">
        <v>60</v>
      </c>
      <c r="J38" s="284"/>
      <c r="K38" s="284"/>
      <c r="L38" s="284"/>
      <c r="M38" s="284"/>
      <c r="N38" s="284"/>
      <c r="O38" s="285"/>
      <c r="P38" s="190"/>
    </row>
    <row r="39" spans="1:16" s="25" customFormat="1" ht="34.5" customHeight="1" x14ac:dyDescent="0.25">
      <c r="A39" s="286" t="s">
        <v>61</v>
      </c>
      <c r="B39" s="286"/>
      <c r="C39" s="286"/>
      <c r="D39" s="286"/>
      <c r="E39" s="286"/>
      <c r="F39" s="286"/>
      <c r="G39" s="286"/>
      <c r="I39" s="257" t="s">
        <v>62</v>
      </c>
      <c r="J39" s="258"/>
      <c r="K39" s="258"/>
      <c r="L39" s="258"/>
      <c r="M39" s="258"/>
      <c r="N39" s="258"/>
      <c r="O39" s="259"/>
      <c r="P39" s="190"/>
    </row>
    <row r="40" spans="1:16" s="25" customFormat="1" x14ac:dyDescent="0.25">
      <c r="A40" s="211" t="s">
        <v>63</v>
      </c>
      <c r="B40" s="212"/>
      <c r="C40" s="212"/>
      <c r="D40" s="212"/>
      <c r="E40" s="288" t="s">
        <v>64</v>
      </c>
      <c r="F40" s="289"/>
      <c r="G40" s="213" t="s">
        <v>65</v>
      </c>
      <c r="I40" s="255"/>
      <c r="J40" s="256"/>
      <c r="K40" s="256"/>
      <c r="L40" s="256"/>
      <c r="M40" s="256"/>
      <c r="N40" s="256"/>
      <c r="O40" s="260"/>
      <c r="P40" s="190"/>
    </row>
    <row r="41" spans="1:16" s="25" customFormat="1" ht="17.149999999999999" customHeight="1" x14ac:dyDescent="0.25">
      <c r="A41" s="204" t="s">
        <v>66</v>
      </c>
      <c r="B41" s="36"/>
      <c r="C41" s="36"/>
      <c r="D41" s="36"/>
      <c r="E41" s="214"/>
      <c r="F41" s="215"/>
      <c r="G41" s="216"/>
      <c r="I41" s="255"/>
      <c r="J41" s="256"/>
      <c r="K41" s="256"/>
      <c r="L41" s="256"/>
      <c r="M41" s="256"/>
      <c r="N41" s="256"/>
      <c r="O41" s="260"/>
      <c r="P41" s="190"/>
    </row>
    <row r="42" spans="1:16" s="25" customFormat="1" x14ac:dyDescent="0.25">
      <c r="A42" s="204" t="s">
        <v>67</v>
      </c>
      <c r="D42" s="36"/>
      <c r="E42" s="281">
        <f>'1. Payments made'!I20</f>
        <v>226.5</v>
      </c>
      <c r="F42" s="282"/>
      <c r="G42" s="170"/>
      <c r="I42" s="255"/>
      <c r="J42" s="256"/>
      <c r="K42" s="256"/>
      <c r="L42" s="256"/>
      <c r="M42" s="256"/>
      <c r="N42" s="256"/>
      <c r="O42" s="260"/>
      <c r="P42" s="190"/>
    </row>
    <row r="43" spans="1:16" s="25" customFormat="1" x14ac:dyDescent="0.25">
      <c r="A43" s="220" t="s">
        <v>68</v>
      </c>
      <c r="D43" s="36"/>
      <c r="E43" s="217"/>
      <c r="F43" s="221"/>
      <c r="G43" s="219"/>
      <c r="I43" s="211" t="s">
        <v>69</v>
      </c>
      <c r="J43" s="212"/>
      <c r="K43" s="212"/>
      <c r="L43" s="212"/>
      <c r="M43" s="212"/>
      <c r="N43" s="273" t="s">
        <v>64</v>
      </c>
      <c r="O43" s="274"/>
      <c r="P43" s="190"/>
    </row>
    <row r="44" spans="1:16" s="25" customFormat="1" x14ac:dyDescent="0.25">
      <c r="A44" s="222"/>
      <c r="D44" s="36"/>
      <c r="E44" s="217"/>
      <c r="F44" s="221"/>
      <c r="G44" s="219"/>
      <c r="I44" s="204"/>
      <c r="J44" s="36"/>
      <c r="K44" s="36"/>
      <c r="L44" s="36"/>
      <c r="M44" s="36"/>
      <c r="N44" s="214"/>
      <c r="O44" s="223"/>
      <c r="P44" s="190"/>
    </row>
    <row r="45" spans="1:16" s="25" customFormat="1" x14ac:dyDescent="0.25">
      <c r="A45" s="204" t="s">
        <v>70</v>
      </c>
      <c r="B45" s="36"/>
      <c r="C45" s="36"/>
      <c r="D45" s="36"/>
      <c r="E45" s="217"/>
      <c r="F45" s="221"/>
      <c r="G45" s="219"/>
      <c r="I45" s="188" t="s">
        <v>71</v>
      </c>
      <c r="N45" s="281">
        <f>SUMIF('1. Payments made'!D$7:D$19,"A. Advertising", '1. Payments made'!I$7:I$19)+SUMIF('2. Notional spending'!C$6:C$18, "A. Advertising", '2. Notional spending'!F$6:F$18)+SUMIF('3. Other authorised spending'!C$5:C$17,"A. Advertising",'3. Other authorised spending'!F$5:F$17)+SUMIF('4. Invoices not received'!C$5:C$17, "A. Advertising", '4. Invoices not received'!G$5:G$17)+SUMIF('5. Payments not made'!C$5:C$17,"A. Advertising",'5. Payments not made'!G$5:G$17)</f>
        <v>281.5</v>
      </c>
      <c r="O45" s="287"/>
      <c r="P45" s="190"/>
    </row>
    <row r="46" spans="1:16" s="25" customFormat="1" x14ac:dyDescent="0.25">
      <c r="A46" s="204" t="s">
        <v>72</v>
      </c>
      <c r="E46" s="281">
        <f>'2. Notional spending'!F19</f>
        <v>235</v>
      </c>
      <c r="F46" s="282"/>
      <c r="G46" s="170"/>
      <c r="I46" s="188"/>
      <c r="N46" s="217"/>
      <c r="O46" s="224"/>
      <c r="P46" s="190"/>
    </row>
    <row r="47" spans="1:16" s="25" customFormat="1" ht="16.5" customHeight="1" x14ac:dyDescent="0.25">
      <c r="A47" s="303" t="s">
        <v>73</v>
      </c>
      <c r="B47" s="304"/>
      <c r="C47" s="304"/>
      <c r="D47" s="305"/>
      <c r="E47" s="217"/>
      <c r="F47" s="218"/>
      <c r="G47" s="219"/>
      <c r="I47" s="188" t="s">
        <v>74</v>
      </c>
      <c r="N47" s="281">
        <f>SUMIF('1. Payments made'!D$7:D$18,"B. Unsolicited material to voters", '1. Payments made'!I$7:I$18)+SUMIF('2. Notional spending'!C$6:C$18, "B. Unsolicited material to voters", '2. Notional spending'!F$6:F$18)+SUMIF('3. Other authorised spending'!C$5:C$17,"B. Unsolicited material to voters",'3. Other authorised spending'!F$5:F$17)+SUMIF('4. Invoices not received'!C$5:C$17, "B. Unsolicited material to voters", '4. Invoices not received'!G$5:G$17)+SUMIF('5. Payments not made'!C$5:C$17,"B. Unsolicited material to voters",'5. Payments not made'!G$5:G$17)</f>
        <v>280</v>
      </c>
      <c r="O47" s="287"/>
      <c r="P47" s="190"/>
    </row>
    <row r="48" spans="1:16" s="25" customFormat="1" x14ac:dyDescent="0.25">
      <c r="A48" s="303"/>
      <c r="B48" s="304"/>
      <c r="C48" s="304"/>
      <c r="D48" s="305"/>
      <c r="E48" s="225"/>
      <c r="F48" s="221"/>
      <c r="G48" s="219"/>
      <c r="I48" s="188"/>
      <c r="N48" s="217"/>
      <c r="O48" s="224"/>
      <c r="P48" s="190"/>
    </row>
    <row r="49" spans="1:16" s="25" customFormat="1" x14ac:dyDescent="0.25">
      <c r="A49" s="226"/>
      <c r="E49" s="225"/>
      <c r="F49" s="221"/>
      <c r="G49" s="219"/>
      <c r="I49" s="188" t="s">
        <v>75</v>
      </c>
      <c r="N49" s="281">
        <f>SUMIF('1. Payments made'!D$7:D$18,"C. Transport", '1. Payments made'!I$7:I$18)+SUMIF('2. Notional spending'!C$6:C$18, "C. Transport", '2. Notional spending'!F$6:F$18)+SUMIF('3. Other authorised spending'!C$5:C$17,"C. Transport",'3. Other authorised spending'!F$5:F$17)+SUMIF('4. Invoices not received'!C$5:C$17, "C. Transport", '4. Invoices not received'!G$5:G$17)+SUMIF('5. Payments not made'!C$5:C$17,"C. Transport",'5. Payments not made'!G$5:G$17)</f>
        <v>0</v>
      </c>
      <c r="O49" s="287"/>
      <c r="P49" s="190"/>
    </row>
    <row r="50" spans="1:16" s="25" customFormat="1" x14ac:dyDescent="0.25">
      <c r="A50" s="204" t="s">
        <v>76</v>
      </c>
      <c r="E50" s="227"/>
      <c r="F50" s="228"/>
      <c r="G50" s="219"/>
      <c r="I50" s="188"/>
      <c r="N50" s="225"/>
      <c r="O50" s="229"/>
      <c r="P50" s="190"/>
    </row>
    <row r="51" spans="1:16" s="25" customFormat="1" x14ac:dyDescent="0.25">
      <c r="A51" s="204" t="s">
        <v>77</v>
      </c>
      <c r="B51" s="198"/>
      <c r="C51" s="198"/>
      <c r="E51" s="281">
        <f>'3. Other authorised spending'!F18</f>
        <v>100</v>
      </c>
      <c r="F51" s="282"/>
      <c r="G51" s="170"/>
      <c r="I51" s="188" t="s">
        <v>78</v>
      </c>
      <c r="N51" s="281">
        <f>SUMIF('1. Payments made'!D$7:D$18,"D. Public meetings", '1. Payments made'!I$7:I$18)+SUMIF('2. Notional spending'!C$6:C$18, "D. Public meetings", '2. Notional spending'!F$6:F$18)+SUMIF('3. Other authorised spending'!C$5:C$17,"D. Public meetings",'3. Other authorised spending'!F$5:F$17)+SUMIF('4. Invoices not received'!C$5:C$17, "D. Public meetings", '4. Invoices not received'!G$5:G$17)+SUMIF('5. Payments not made'!C$5:C$17,"D. Public meetings",'5. Payments not made'!G$5:G$17)</f>
        <v>0</v>
      </c>
      <c r="O51" s="287"/>
      <c r="P51" s="190"/>
    </row>
    <row r="52" spans="1:16" s="25" customFormat="1" x14ac:dyDescent="0.25">
      <c r="A52" s="220" t="s">
        <v>68</v>
      </c>
      <c r="B52" s="198"/>
      <c r="C52" s="198"/>
      <c r="E52" s="217"/>
      <c r="F52" s="218"/>
      <c r="G52" s="219"/>
      <c r="I52" s="188"/>
      <c r="N52" s="217"/>
      <c r="O52" s="224"/>
      <c r="P52" s="190"/>
    </row>
    <row r="53" spans="1:16" s="25" customFormat="1" x14ac:dyDescent="0.25">
      <c r="A53" s="220"/>
      <c r="B53" s="198"/>
      <c r="C53" s="198"/>
      <c r="E53" s="225"/>
      <c r="F53" s="221"/>
      <c r="G53" s="219"/>
      <c r="I53" s="188" t="s">
        <v>79</v>
      </c>
      <c r="N53" s="281">
        <f>SUMIF('1. Payments made'!D$7:D$18,"E. Agent and other staff costs", '1. Payments made'!I$7:I$18)+SUMIF('2. Notional spending'!C$6:C$18, "E. Agent and other staff costs", '2. Notional spending'!F$6:F$18)+SUMIF('3. Other authorised spending'!C$5:C$17,"E. Agent and other staff costs",'3. Other authorised spending'!F$5:F$17)+SUMIF('4. Invoices not received'!C$5:C$17, "E. Agent and other staff costs", '4. Invoices not received'!G$5:G$17)+SUMIF('5. Payments not made'!C$5:C$17,"E. Agent and other staff costs",'5. Payments not made'!G$5:G$17)</f>
        <v>0</v>
      </c>
      <c r="O53" s="287"/>
      <c r="P53" s="190"/>
    </row>
    <row r="54" spans="1:16" s="25" customFormat="1" x14ac:dyDescent="0.25">
      <c r="A54" s="204" t="s">
        <v>80</v>
      </c>
      <c r="E54" s="227"/>
      <c r="F54" s="228"/>
      <c r="G54" s="219"/>
      <c r="I54" s="188"/>
      <c r="N54" s="217"/>
      <c r="O54" s="229"/>
      <c r="P54" s="190"/>
    </row>
    <row r="55" spans="1:16" s="25" customFormat="1" x14ac:dyDescent="0.25">
      <c r="A55" s="204" t="s">
        <v>81</v>
      </c>
      <c r="E55" s="281">
        <f>'4. Invoices not received'!G18</f>
        <v>0</v>
      </c>
      <c r="F55" s="282"/>
      <c r="G55" s="170" t="s">
        <v>82</v>
      </c>
      <c r="I55" s="188" t="s">
        <v>83</v>
      </c>
      <c r="N55" s="281">
        <f>SUMIF('1. Payments made'!D$7:D$18,"F. Accommodation and administration", '1. Payments made'!I$7:I$18)+SUMIF('2. Notional spending'!C$6:C$18, "F. Accommodation and administration", '2. Notional spending'!F$6:F$18)+SUMIF('3. Other authorised spending'!C$5:C$17,"F. Accommodation and administration",'3. Other authorised spending'!F$5:F$17)+SUMIF('4. Invoices not received'!C$5:C$17, "F. Accommodation and administration", '4. Invoices not received'!G$5:G$17)+SUMIF('5. Payments not made'!C$5:C$17,"F. Accommodation and administration",'5. Payments not made'!G$5:G$17)</f>
        <v>0</v>
      </c>
      <c r="O55" s="287"/>
      <c r="P55" s="190"/>
    </row>
    <row r="56" spans="1:16" s="25" customFormat="1" x14ac:dyDescent="0.25">
      <c r="A56" s="220" t="s">
        <v>68</v>
      </c>
      <c r="E56" s="217"/>
      <c r="F56" s="218"/>
      <c r="G56" s="219"/>
      <c r="I56" s="188"/>
      <c r="N56" s="225"/>
      <c r="O56" s="229"/>
      <c r="P56" s="190"/>
    </row>
    <row r="57" spans="1:16" s="25" customFormat="1" x14ac:dyDescent="0.25">
      <c r="A57" s="188"/>
      <c r="E57" s="225"/>
      <c r="F57" s="221"/>
      <c r="G57" s="219"/>
      <c r="I57" s="313" t="s">
        <v>84</v>
      </c>
      <c r="J57" s="314"/>
      <c r="K57" s="314"/>
      <c r="L57" s="314"/>
      <c r="M57" s="315"/>
      <c r="N57" s="319">
        <f>SUM(N45,N47,N49,N51,N53,N55)</f>
        <v>561.5</v>
      </c>
      <c r="O57" s="320"/>
      <c r="P57" s="190"/>
    </row>
    <row r="58" spans="1:16" s="25" customFormat="1" x14ac:dyDescent="0.25">
      <c r="A58" s="204" t="s">
        <v>85</v>
      </c>
      <c r="E58" s="227"/>
      <c r="F58" s="228"/>
      <c r="G58" s="219"/>
      <c r="I58" s="316"/>
      <c r="J58" s="317"/>
      <c r="K58" s="317"/>
      <c r="L58" s="317"/>
      <c r="M58" s="318"/>
      <c r="N58" s="321"/>
      <c r="O58" s="322"/>
      <c r="P58" s="190"/>
    </row>
    <row r="59" spans="1:16" s="25" customFormat="1" x14ac:dyDescent="0.25">
      <c r="A59" s="204" t="s">
        <v>86</v>
      </c>
      <c r="E59" s="281">
        <f>'5. Payments not made'!G18</f>
        <v>0</v>
      </c>
      <c r="F59" s="282"/>
      <c r="G59" s="170" t="s">
        <v>82</v>
      </c>
      <c r="P59" s="190"/>
    </row>
    <row r="60" spans="1:16" s="25" customFormat="1" x14ac:dyDescent="0.25">
      <c r="A60" s="220" t="s">
        <v>68</v>
      </c>
      <c r="E60" s="225"/>
      <c r="F60" s="221"/>
      <c r="G60" s="219"/>
      <c r="I60" s="261" t="s">
        <v>87</v>
      </c>
      <c r="J60" s="262"/>
      <c r="K60" s="262"/>
      <c r="L60" s="262"/>
      <c r="M60" s="262"/>
      <c r="N60" s="262"/>
      <c r="O60" s="263"/>
      <c r="P60" s="190"/>
    </row>
    <row r="61" spans="1:16" s="25" customFormat="1" x14ac:dyDescent="0.25">
      <c r="A61" s="188"/>
      <c r="E61" s="225"/>
      <c r="F61" s="221"/>
      <c r="G61" s="230"/>
      <c r="I61" s="264"/>
      <c r="J61" s="265"/>
      <c r="K61" s="265"/>
      <c r="L61" s="265"/>
      <c r="M61" s="265"/>
      <c r="N61" s="265"/>
      <c r="O61" s="266"/>
      <c r="P61" s="190"/>
    </row>
    <row r="62" spans="1:16" s="25" customFormat="1" ht="17.149999999999999" customHeight="1" x14ac:dyDescent="0.25">
      <c r="A62" s="313" t="s">
        <v>88</v>
      </c>
      <c r="B62" s="314"/>
      <c r="C62" s="314"/>
      <c r="D62" s="314"/>
      <c r="E62" s="323">
        <f>E42+E46+E51+E55+E59</f>
        <v>561.5</v>
      </c>
      <c r="F62" s="324"/>
      <c r="I62" s="264"/>
      <c r="J62" s="265"/>
      <c r="K62" s="265"/>
      <c r="L62" s="265"/>
      <c r="M62" s="265"/>
      <c r="N62" s="265"/>
      <c r="O62" s="266"/>
      <c r="P62" s="190"/>
    </row>
    <row r="63" spans="1:16" s="25" customFormat="1" x14ac:dyDescent="0.25">
      <c r="A63" s="316"/>
      <c r="B63" s="317"/>
      <c r="C63" s="317"/>
      <c r="D63" s="317"/>
      <c r="E63" s="325"/>
      <c r="F63" s="326"/>
      <c r="I63" s="267"/>
      <c r="J63" s="268"/>
      <c r="K63" s="268"/>
      <c r="L63" s="268"/>
      <c r="M63" s="268"/>
      <c r="N63" s="268"/>
      <c r="O63" s="269"/>
      <c r="P63" s="190"/>
    </row>
    <row r="64" spans="1:16" s="25" customFormat="1" x14ac:dyDescent="0.25">
      <c r="P64" s="190"/>
    </row>
    <row r="65" spans="1:25" s="25" customFormat="1" x14ac:dyDescent="0.25">
      <c r="E65" s="231"/>
      <c r="F65" s="231"/>
      <c r="P65" s="190"/>
    </row>
    <row r="66" spans="1:25" s="25" customFormat="1" ht="22" customHeight="1" x14ac:dyDescent="0.25">
      <c r="A66" s="199" t="s">
        <v>89</v>
      </c>
      <c r="B66" s="201"/>
      <c r="C66" s="201"/>
      <c r="D66" s="202"/>
      <c r="E66" s="202"/>
      <c r="F66" s="202"/>
      <c r="G66" s="202"/>
      <c r="H66" s="202"/>
      <c r="I66" s="202"/>
      <c r="J66" s="202"/>
      <c r="K66" s="202"/>
      <c r="L66" s="202"/>
      <c r="M66" s="202"/>
      <c r="N66" s="202"/>
      <c r="O66" s="232"/>
      <c r="P66" s="190"/>
    </row>
    <row r="67" spans="1:25" s="25" customFormat="1" x14ac:dyDescent="0.25">
      <c r="A67" s="188"/>
      <c r="E67" s="231"/>
      <c r="F67" s="231"/>
      <c r="O67" s="189"/>
      <c r="P67" s="190"/>
    </row>
    <row r="68" spans="1:25" s="25" customFormat="1" ht="19" customHeight="1" x14ac:dyDescent="0.25">
      <c r="A68" s="270" t="s">
        <v>90</v>
      </c>
      <c r="B68" s="271"/>
      <c r="C68" s="271"/>
      <c r="D68" s="271"/>
      <c r="E68" s="271"/>
      <c r="F68" s="271"/>
      <c r="G68" s="271"/>
      <c r="H68" s="271"/>
      <c r="I68" s="271"/>
      <c r="J68" s="271"/>
      <c r="K68" s="271"/>
      <c r="L68" s="271"/>
      <c r="M68" s="271"/>
      <c r="N68" s="271"/>
      <c r="O68" s="272"/>
      <c r="P68" s="190"/>
    </row>
    <row r="69" spans="1:25" s="25" customFormat="1" x14ac:dyDescent="0.25">
      <c r="A69" s="188"/>
      <c r="O69" s="189"/>
      <c r="P69" s="190"/>
    </row>
    <row r="70" spans="1:25" s="25" customFormat="1" ht="33" customHeight="1" x14ac:dyDescent="0.25">
      <c r="A70" s="255" t="s">
        <v>91</v>
      </c>
      <c r="B70" s="271"/>
      <c r="C70" s="271"/>
      <c r="D70" s="271"/>
      <c r="E70" s="271"/>
      <c r="F70" s="271"/>
      <c r="G70" s="271"/>
      <c r="H70" s="271"/>
      <c r="I70" s="271"/>
      <c r="J70" s="271"/>
      <c r="K70" s="271"/>
      <c r="L70" s="271"/>
      <c r="M70" s="271"/>
      <c r="N70" s="271"/>
      <c r="O70" s="272"/>
      <c r="P70" s="190"/>
    </row>
    <row r="71" spans="1:25" s="25" customFormat="1" ht="19" customHeight="1" x14ac:dyDescent="0.25">
      <c r="O71" s="189"/>
      <c r="P71" s="190"/>
    </row>
    <row r="72" spans="1:25" s="25" customFormat="1" x14ac:dyDescent="0.25">
      <c r="A72" s="188" t="s">
        <v>92</v>
      </c>
      <c r="O72" s="189"/>
      <c r="P72" s="190"/>
    </row>
    <row r="73" spans="1:25" s="25" customFormat="1" ht="16.5" customHeight="1" x14ac:dyDescent="0.35">
      <c r="A73" s="233" t="s">
        <v>93</v>
      </c>
      <c r="O73" s="189"/>
      <c r="P73" s="190"/>
    </row>
    <row r="74" spans="1:25" s="25" customFormat="1" x14ac:dyDescent="0.25">
      <c r="A74" s="188"/>
      <c r="O74" s="189"/>
      <c r="P74" s="190"/>
    </row>
    <row r="75" spans="1:25" s="25" customFormat="1" ht="19" customHeight="1" x14ac:dyDescent="0.25">
      <c r="A75" s="188" t="s">
        <v>94</v>
      </c>
      <c r="E75" s="231"/>
      <c r="F75" s="231"/>
      <c r="G75" s="34"/>
      <c r="H75" s="327">
        <f>'6. Personal expenses'!F19</f>
        <v>141</v>
      </c>
      <c r="I75" s="328"/>
      <c r="J75" s="329"/>
      <c r="K75" s="34"/>
      <c r="L75" s="171"/>
      <c r="O75" s="189"/>
      <c r="P75" s="190"/>
      <c r="V75" s="205" t="b">
        <v>0</v>
      </c>
      <c r="Y75" s="205" t="b">
        <v>0</v>
      </c>
    </row>
    <row r="76" spans="1:25" s="25" customFormat="1" x14ac:dyDescent="0.25">
      <c r="A76" s="188"/>
      <c r="E76" s="231"/>
      <c r="F76" s="231"/>
      <c r="O76" s="189"/>
      <c r="P76" s="190"/>
    </row>
    <row r="77" spans="1:25" s="25" customFormat="1" ht="22" customHeight="1" x14ac:dyDescent="0.25">
      <c r="A77" s="199" t="s">
        <v>95</v>
      </c>
      <c r="B77" s="201"/>
      <c r="C77" s="201"/>
      <c r="D77" s="202"/>
      <c r="E77" s="202"/>
      <c r="F77" s="202"/>
      <c r="G77" s="202"/>
      <c r="H77" s="202"/>
      <c r="I77" s="202"/>
      <c r="J77" s="202"/>
      <c r="K77" s="202"/>
      <c r="L77" s="202"/>
      <c r="M77" s="202"/>
      <c r="N77" s="202"/>
      <c r="O77" s="203"/>
      <c r="P77" s="190"/>
      <c r="V77" s="205" t="b">
        <v>0</v>
      </c>
      <c r="Y77" s="205" t="b">
        <v>0</v>
      </c>
    </row>
    <row r="78" spans="1:25" s="25" customFormat="1" x14ac:dyDescent="0.25">
      <c r="A78" s="204"/>
      <c r="O78" s="189"/>
      <c r="P78" s="190"/>
    </row>
    <row r="79" spans="1:25" s="25" customFormat="1" ht="19" customHeight="1" x14ac:dyDescent="0.25">
      <c r="A79" s="188" t="s">
        <v>96</v>
      </c>
      <c r="O79" s="189"/>
      <c r="P79" s="190"/>
    </row>
    <row r="80" spans="1:25" s="25" customFormat="1" x14ac:dyDescent="0.25">
      <c r="A80" s="188" t="s">
        <v>97</v>
      </c>
      <c r="O80" s="189"/>
      <c r="P80" s="190"/>
    </row>
    <row r="81" spans="1:16" s="25" customFormat="1" x14ac:dyDescent="0.25">
      <c r="A81" s="204"/>
      <c r="O81" s="189"/>
      <c r="P81" s="190"/>
    </row>
    <row r="82" spans="1:16" s="25" customFormat="1" ht="19" customHeight="1" x14ac:dyDescent="0.25">
      <c r="A82" s="188" t="s">
        <v>98</v>
      </c>
      <c r="F82" s="34"/>
      <c r="G82" s="34"/>
      <c r="H82" s="327">
        <f>'7. Permissible donations'!H21</f>
        <v>535</v>
      </c>
      <c r="I82" s="328"/>
      <c r="J82" s="329"/>
      <c r="L82" s="171"/>
      <c r="M82" s="234"/>
      <c r="O82" s="189"/>
      <c r="P82" s="190"/>
    </row>
    <row r="83" spans="1:16" s="25" customFormat="1" x14ac:dyDescent="0.25">
      <c r="A83" s="188"/>
      <c r="M83" s="234"/>
      <c r="O83" s="189"/>
      <c r="P83" s="190"/>
    </row>
    <row r="84" spans="1:16" s="25" customFormat="1" ht="19" customHeight="1" x14ac:dyDescent="0.25">
      <c r="A84" s="188" t="s">
        <v>99</v>
      </c>
      <c r="F84" s="34"/>
      <c r="G84" s="34"/>
      <c r="H84" s="327">
        <f>'8. Impermissible donations'!G20</f>
        <v>100</v>
      </c>
      <c r="I84" s="328"/>
      <c r="J84" s="329"/>
      <c r="L84" s="171"/>
      <c r="O84" s="189"/>
      <c r="P84" s="190"/>
    </row>
    <row r="85" spans="1:16" s="25" customFormat="1" ht="17.25" customHeight="1" x14ac:dyDescent="0.25">
      <c r="A85" s="188"/>
      <c r="M85" s="234"/>
      <c r="O85" s="189"/>
      <c r="P85" s="190"/>
    </row>
    <row r="86" spans="1:16" x14ac:dyDescent="0.35">
      <c r="A86" s="238"/>
      <c r="B86" s="239"/>
      <c r="C86" s="239"/>
      <c r="D86" s="239"/>
      <c r="E86" s="239"/>
      <c r="F86" s="239"/>
      <c r="G86" s="239"/>
      <c r="H86" s="239"/>
      <c r="I86" s="239"/>
      <c r="J86" s="239"/>
      <c r="K86" s="239"/>
      <c r="L86" s="239"/>
      <c r="M86" s="239"/>
      <c r="N86" s="239"/>
      <c r="O86" s="240"/>
      <c r="P86" s="175"/>
    </row>
    <row r="87" spans="1:16" x14ac:dyDescent="0.35">
      <c r="A87" s="175"/>
      <c r="B87" s="175"/>
      <c r="C87" s="175"/>
      <c r="D87" s="175"/>
      <c r="E87" s="175"/>
      <c r="F87" s="175"/>
      <c r="G87" s="175"/>
      <c r="H87" s="175"/>
      <c r="I87" s="175"/>
      <c r="J87" s="175"/>
      <c r="K87" s="175"/>
      <c r="L87" s="175"/>
      <c r="M87" s="175"/>
      <c r="N87" s="175"/>
      <c r="O87" s="175"/>
    </row>
    <row r="89" spans="1:16" x14ac:dyDescent="0.35">
      <c r="A89" s="235"/>
    </row>
    <row r="90" spans="1:16" x14ac:dyDescent="0.35">
      <c r="A90"/>
    </row>
    <row r="91" spans="1:16" x14ac:dyDescent="0.35">
      <c r="A91"/>
    </row>
    <row r="92" spans="1:16" x14ac:dyDescent="0.35">
      <c r="A92"/>
    </row>
    <row r="93" spans="1:16" x14ac:dyDescent="0.35">
      <c r="G93" s="24"/>
    </row>
  </sheetData>
  <sheetProtection sheet="1" objects="1" scenarios="1"/>
  <mergeCells count="51">
    <mergeCell ref="I57:M58"/>
    <mergeCell ref="N57:O58"/>
    <mergeCell ref="A62:D63"/>
    <mergeCell ref="E62:F63"/>
    <mergeCell ref="H84:J84"/>
    <mergeCell ref="H82:J82"/>
    <mergeCell ref="H75:J75"/>
    <mergeCell ref="E59:F59"/>
    <mergeCell ref="A1:I3"/>
    <mergeCell ref="L1:N1"/>
    <mergeCell ref="N47:O47"/>
    <mergeCell ref="N49:O49"/>
    <mergeCell ref="N51:O51"/>
    <mergeCell ref="C13:F13"/>
    <mergeCell ref="N13:O13"/>
    <mergeCell ref="C15:O15"/>
    <mergeCell ref="A47:D48"/>
    <mergeCell ref="C7:O7"/>
    <mergeCell ref="C11:E11"/>
    <mergeCell ref="N11:O11"/>
    <mergeCell ref="C9:L9"/>
    <mergeCell ref="E17:J17"/>
    <mergeCell ref="N17:O17"/>
    <mergeCell ref="J11:L11"/>
    <mergeCell ref="N23:O23"/>
    <mergeCell ref="E42:F42"/>
    <mergeCell ref="I38:O38"/>
    <mergeCell ref="E51:F51"/>
    <mergeCell ref="E55:F55"/>
    <mergeCell ref="A39:G39"/>
    <mergeCell ref="E46:F46"/>
    <mergeCell ref="N53:O53"/>
    <mergeCell ref="N55:O55"/>
    <mergeCell ref="E40:F40"/>
    <mergeCell ref="N45:O45"/>
    <mergeCell ref="A86:O86"/>
    <mergeCell ref="C31:I32"/>
    <mergeCell ref="N31:O31"/>
    <mergeCell ref="L2:N2"/>
    <mergeCell ref="C23:I23"/>
    <mergeCell ref="A25:H26"/>
    <mergeCell ref="A28:H29"/>
    <mergeCell ref="I39:O42"/>
    <mergeCell ref="I60:O63"/>
    <mergeCell ref="A68:O68"/>
    <mergeCell ref="A70:O70"/>
    <mergeCell ref="N43:O43"/>
    <mergeCell ref="K31:L31"/>
    <mergeCell ref="J13:L13"/>
    <mergeCell ref="A19:D19"/>
    <mergeCell ref="E19:J19"/>
  </mergeCells>
  <conditionalFormatting sqref="E62:F63 N57:O58">
    <cfRule type="uniqueValues" dxfId="0" priority="1"/>
  </conditionalFormatting>
  <dataValidations disablePrompts="1" count="1">
    <dataValidation type="list" allowBlank="1" showInputMessage="1" showErrorMessage="1" sqref="L82 L84 L75 G42 G46 G51 G55 G59" xr:uid="{83134839-2092-44EF-9BFA-7F63B2673F45}">
      <formula1>"NIL"</formula1>
    </dataValidation>
  </dataValidations>
  <pageMargins left="0.51181102362204722" right="0.51181102362204722" top="0.55118110236220474" bottom="0.55118110236220474" header="0.31496062992125984" footer="0.31496062992125984"/>
  <pageSetup paperSize="9" scale="61" fitToHeight="2" orientation="portrait" r:id="rId1"/>
  <headerFooter>
    <oddHeader>&amp;CReturn of candidate spending: Local government elections in England
&amp;G</oddHeader>
    <oddFooter>Page &amp;P of &amp;N</oddFooter>
    <firstHeader>&amp;C&amp;G</firstHeader>
  </headerFooter>
  <rowBreaks count="1" manualBreakCount="1">
    <brk id="64" max="14"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EF7B9F1-C995-564B-8712-FDF21C5E0A1D}">
          <x14:formula1>
            <xm:f>Lists!$A$1:$A$4</xm:f>
          </x14:formula1>
          <xm:sqref>E19:J19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476C-6B20-4650-A749-FE61D3432714}">
  <dimension ref="A1:J68"/>
  <sheetViews>
    <sheetView view="pageLayout" zoomScaleNormal="100" workbookViewId="0">
      <selection activeCell="F14" sqref="F14"/>
    </sheetView>
  </sheetViews>
  <sheetFormatPr defaultColWidth="8.81640625" defaultRowHeight="12.5" x14ac:dyDescent="0.25"/>
  <cols>
    <col min="1" max="1" width="9.453125" style="26" customWidth="1"/>
    <col min="2" max="2" width="14.453125" style="26" customWidth="1"/>
    <col min="3" max="3" width="35.1796875" style="26" customWidth="1"/>
    <col min="4" max="4" width="18.7265625" style="116" customWidth="1"/>
    <col min="5" max="5" width="48.81640625" style="26" customWidth="1"/>
    <col min="6" max="8" width="16" style="117" customWidth="1"/>
    <col min="9" max="9" width="19.1796875" style="118" customWidth="1"/>
    <col min="10" max="10" width="34" style="26" customWidth="1"/>
    <col min="11" max="16384" width="8.81640625" style="26"/>
  </cols>
  <sheetData>
    <row r="1" spans="1:10" ht="18" x14ac:dyDescent="0.25">
      <c r="A1" s="120" t="s">
        <v>100</v>
      </c>
      <c r="B1" s="106"/>
      <c r="C1" s="106"/>
      <c r="D1" s="107"/>
      <c r="E1" s="108"/>
      <c r="F1" s="109"/>
      <c r="G1" s="109"/>
      <c r="H1" s="109"/>
      <c r="I1" s="110"/>
    </row>
    <row r="2" spans="1:10" ht="22" customHeight="1" x14ac:dyDescent="0.25">
      <c r="A2" s="82" t="s">
        <v>101</v>
      </c>
    </row>
    <row r="3" spans="1:10" s="121" customFormat="1" ht="16.5" x14ac:dyDescent="0.25">
      <c r="A3" s="334" t="s">
        <v>102</v>
      </c>
      <c r="B3" s="335" t="s">
        <v>103</v>
      </c>
      <c r="C3" s="336" t="s">
        <v>104</v>
      </c>
      <c r="D3" s="335" t="s">
        <v>105</v>
      </c>
      <c r="E3" s="335" t="s">
        <v>106</v>
      </c>
      <c r="F3" s="330" t="s">
        <v>107</v>
      </c>
      <c r="G3" s="330" t="s">
        <v>108</v>
      </c>
      <c r="H3" s="330" t="s">
        <v>109</v>
      </c>
      <c r="I3" s="332" t="s">
        <v>110</v>
      </c>
      <c r="J3" s="26"/>
    </row>
    <row r="4" spans="1:10" s="24" customFormat="1" ht="16.5" x14ac:dyDescent="0.25">
      <c r="A4" s="334"/>
      <c r="B4" s="335"/>
      <c r="C4" s="336"/>
      <c r="D4" s="334"/>
      <c r="E4" s="334"/>
      <c r="F4" s="330"/>
      <c r="G4" s="331"/>
      <c r="H4" s="331"/>
      <c r="I4" s="333"/>
      <c r="J4" s="26"/>
    </row>
    <row r="5" spans="1:10" s="123" customFormat="1" ht="16.5" x14ac:dyDescent="0.25">
      <c r="A5" s="334"/>
      <c r="B5" s="335"/>
      <c r="C5" s="336"/>
      <c r="D5" s="334"/>
      <c r="E5" s="334"/>
      <c r="F5" s="330"/>
      <c r="G5" s="331"/>
      <c r="H5" s="331"/>
      <c r="I5" s="333"/>
      <c r="J5" s="122"/>
    </row>
    <row r="6" spans="1:10" s="24" customFormat="1" ht="16.5" x14ac:dyDescent="0.25">
      <c r="A6" s="334"/>
      <c r="B6" s="335"/>
      <c r="C6" s="336"/>
      <c r="D6" s="334"/>
      <c r="E6" s="334"/>
      <c r="F6" s="330"/>
      <c r="G6" s="331"/>
      <c r="H6" s="331"/>
      <c r="I6" s="333"/>
      <c r="J6" s="26"/>
    </row>
    <row r="7" spans="1:10" s="82" customFormat="1" ht="28" x14ac:dyDescent="0.25">
      <c r="A7" s="77">
        <v>1</v>
      </c>
      <c r="B7" s="77" t="s">
        <v>111</v>
      </c>
      <c r="C7" s="78" t="s">
        <v>112</v>
      </c>
      <c r="D7" s="151" t="s">
        <v>74</v>
      </c>
      <c r="E7" s="78" t="s">
        <v>113</v>
      </c>
      <c r="F7" s="79">
        <v>46114</v>
      </c>
      <c r="G7" s="80">
        <v>46121</v>
      </c>
      <c r="H7" s="80">
        <v>46122</v>
      </c>
      <c r="I7" s="81">
        <v>120</v>
      </c>
    </row>
    <row r="8" spans="1:10" s="82" customFormat="1" ht="31" x14ac:dyDescent="0.25">
      <c r="A8" s="83">
        <v>2</v>
      </c>
      <c r="B8" s="83" t="s">
        <v>111</v>
      </c>
      <c r="C8" s="84" t="s">
        <v>114</v>
      </c>
      <c r="D8" s="152" t="s">
        <v>71</v>
      </c>
      <c r="E8" s="84" t="s">
        <v>115</v>
      </c>
      <c r="F8" s="85">
        <v>46143</v>
      </c>
      <c r="G8" s="86">
        <v>46143</v>
      </c>
      <c r="H8" s="87">
        <v>46143</v>
      </c>
      <c r="I8" s="88">
        <v>75</v>
      </c>
    </row>
    <row r="9" spans="1:10" s="82" customFormat="1" ht="15.5" x14ac:dyDescent="0.25">
      <c r="A9" s="83">
        <v>3</v>
      </c>
      <c r="B9" s="83" t="s">
        <v>116</v>
      </c>
      <c r="C9" s="84" t="s">
        <v>117</v>
      </c>
      <c r="D9" s="152" t="s">
        <v>71</v>
      </c>
      <c r="E9" s="84" t="s">
        <v>118</v>
      </c>
      <c r="F9" s="237">
        <v>46104</v>
      </c>
      <c r="G9" s="237">
        <v>46104</v>
      </c>
      <c r="H9" s="237">
        <v>46104</v>
      </c>
      <c r="I9" s="88">
        <v>16.5</v>
      </c>
    </row>
    <row r="10" spans="1:10" s="82" customFormat="1" ht="15.5" x14ac:dyDescent="0.25">
      <c r="A10" s="83">
        <v>4</v>
      </c>
      <c r="B10" s="83" t="s">
        <v>116</v>
      </c>
      <c r="C10" s="84" t="s">
        <v>119</v>
      </c>
      <c r="D10" s="152" t="s">
        <v>71</v>
      </c>
      <c r="E10" s="84" t="s">
        <v>120</v>
      </c>
      <c r="F10" s="84" t="s">
        <v>121</v>
      </c>
      <c r="G10" s="87" t="s">
        <v>122</v>
      </c>
      <c r="H10" s="87" t="s">
        <v>122</v>
      </c>
      <c r="I10" s="88">
        <v>15</v>
      </c>
    </row>
    <row r="11" spans="1:10" s="82" customFormat="1" ht="15.5" x14ac:dyDescent="0.25">
      <c r="A11" s="83"/>
      <c r="B11" s="83"/>
      <c r="C11" s="84"/>
      <c r="D11" s="152"/>
      <c r="E11" s="84"/>
      <c r="F11" s="89"/>
      <c r="G11" s="87"/>
      <c r="H11" s="87"/>
      <c r="I11" s="88"/>
    </row>
    <row r="12" spans="1:10" s="82" customFormat="1" ht="15.5" x14ac:dyDescent="0.25">
      <c r="A12" s="83"/>
      <c r="B12" s="83"/>
      <c r="C12" s="84"/>
      <c r="D12" s="152"/>
      <c r="E12" s="84"/>
      <c r="F12" s="85"/>
      <c r="G12" s="86"/>
      <c r="H12" s="87"/>
      <c r="I12" s="88"/>
    </row>
    <row r="13" spans="1:10" s="82" customFormat="1" ht="15.5" x14ac:dyDescent="0.25">
      <c r="A13" s="83"/>
      <c r="B13" s="83"/>
      <c r="C13" s="84"/>
      <c r="D13" s="152"/>
      <c r="E13" s="84"/>
      <c r="F13" s="80"/>
      <c r="G13" s="87"/>
      <c r="H13" s="87"/>
      <c r="I13" s="88"/>
    </row>
    <row r="14" spans="1:10" s="82" customFormat="1" ht="15.5" x14ac:dyDescent="0.25">
      <c r="A14" s="83"/>
      <c r="B14" s="83"/>
      <c r="C14" s="84"/>
      <c r="D14" s="152"/>
      <c r="E14" s="84"/>
      <c r="F14" s="87"/>
      <c r="G14" s="87"/>
      <c r="H14" s="87"/>
      <c r="I14" s="88" t="s">
        <v>123</v>
      </c>
    </row>
    <row r="15" spans="1:10" s="82" customFormat="1" ht="15.5" x14ac:dyDescent="0.25">
      <c r="A15" s="83"/>
      <c r="B15" s="83"/>
      <c r="C15" s="84"/>
      <c r="D15" s="152"/>
      <c r="E15" s="84"/>
      <c r="F15" s="87"/>
      <c r="G15" s="87"/>
      <c r="H15" s="87"/>
      <c r="I15" s="88"/>
    </row>
    <row r="16" spans="1:10" s="82" customFormat="1" ht="15.5" x14ac:dyDescent="0.25">
      <c r="A16" s="83"/>
      <c r="B16" s="83"/>
      <c r="C16" s="84"/>
      <c r="D16" s="152"/>
      <c r="E16" s="84"/>
      <c r="F16" s="87"/>
      <c r="G16" s="87"/>
      <c r="H16" s="87"/>
      <c r="I16" s="88"/>
    </row>
    <row r="17" spans="1:9" s="82" customFormat="1" ht="15.5" x14ac:dyDescent="0.25">
      <c r="A17" s="83"/>
      <c r="B17" s="83"/>
      <c r="C17" s="84"/>
      <c r="D17" s="152"/>
      <c r="E17" s="84"/>
      <c r="F17" s="87"/>
      <c r="G17" s="87"/>
      <c r="H17" s="87"/>
      <c r="I17" s="88"/>
    </row>
    <row r="18" spans="1:9" s="82" customFormat="1" ht="15.5" x14ac:dyDescent="0.25">
      <c r="A18" s="83"/>
      <c r="B18" s="83"/>
      <c r="C18" s="84"/>
      <c r="D18" s="152"/>
      <c r="E18" s="84"/>
      <c r="F18" s="87"/>
      <c r="G18" s="87"/>
      <c r="H18" s="87"/>
      <c r="I18" s="88"/>
    </row>
    <row r="19" spans="1:9" ht="14" x14ac:dyDescent="0.25">
      <c r="A19" s="107"/>
      <c r="B19" s="107"/>
      <c r="C19" s="107"/>
      <c r="D19" s="153"/>
      <c r="E19" s="107"/>
      <c r="F19" s="107"/>
      <c r="G19" s="107"/>
      <c r="H19" s="107"/>
      <c r="I19" s="107"/>
    </row>
    <row r="20" spans="1:9" s="24" customFormat="1" ht="20.149999999999999" customHeight="1" x14ac:dyDescent="0.25">
      <c r="A20" s="111"/>
      <c r="B20" s="111"/>
      <c r="C20" s="111"/>
      <c r="D20" s="111"/>
      <c r="E20" s="111"/>
      <c r="F20" s="112"/>
      <c r="G20" s="112"/>
      <c r="H20" s="113" t="s">
        <v>124</v>
      </c>
      <c r="I20" s="114">
        <f>SUM(I7:I19)</f>
        <v>226.5</v>
      </c>
    </row>
    <row r="22" spans="1:9" ht="14" x14ac:dyDescent="0.25">
      <c r="A22" s="115" t="s">
        <v>125</v>
      </c>
    </row>
    <row r="62" spans="9:9" ht="13" x14ac:dyDescent="0.25">
      <c r="I62" s="119"/>
    </row>
    <row r="64" spans="9:9" ht="13" x14ac:dyDescent="0.25">
      <c r="I64" s="119"/>
    </row>
    <row r="66" spans="9:9" ht="13" x14ac:dyDescent="0.25">
      <c r="I66" s="119"/>
    </row>
    <row r="68" spans="9:9" ht="13" x14ac:dyDescent="0.25">
      <c r="I68" s="119"/>
    </row>
  </sheetData>
  <sheetProtection sheet="1" insertRows="0"/>
  <mergeCells count="9">
    <mergeCell ref="F3:F6"/>
    <mergeCell ref="G3:G6"/>
    <mergeCell ref="H3:H6"/>
    <mergeCell ref="I3:I6"/>
    <mergeCell ref="A3:A6"/>
    <mergeCell ref="B3:B6"/>
    <mergeCell ref="C3:C6"/>
    <mergeCell ref="D3:D6"/>
    <mergeCell ref="E3:E6"/>
  </mergeCells>
  <dataValidations count="4">
    <dataValidation type="list" allowBlank="1" showInputMessage="1" showErrorMessage="1" sqref="B7:B19" xr:uid="{812C905A-F5E7-4399-833C-978D1420CE74}">
      <formula1>"Yes, No"</formula1>
    </dataValidation>
    <dataValidation type="list" allowBlank="1" showInputMessage="1" showErrorMessage="1" sqref="D20" xr:uid="{2148E6D1-9951-4F68-97F1-9B7179B60FB6}">
      <formula1>"A. Advertising, B. Unsolicited material to electors, C. Transport, D. Public meetings, E. Agent and other staff costs, F. Accommodation and administration"</formula1>
    </dataValidation>
    <dataValidation allowBlank="1" showInputMessage="1" showErrorMessage="1" sqref="C7:C20" xr:uid="{502C08A7-9429-44C1-A978-FC20187DF26F}"/>
    <dataValidation type="list" allowBlank="1" showInputMessage="1" showErrorMessage="1" sqref="D7:D19" xr:uid="{AFA1F126-0875-4480-8D0D-69AFD6CF373C}">
      <formula1>"A. Advertising, B. Unsolicited material to voters, C. Transport, D. Public meetings, E. Agent and other staff costs, F. Accommodation and administration"</formula1>
    </dataValidation>
  </dataValidations>
  <pageMargins left="0.7" right="0.7" top="0.75" bottom="0.75" header="0.3" footer="0.3"/>
  <pageSetup paperSize="9" scale="63" fitToHeight="1000" orientation="landscape" r:id="rId1"/>
  <headerFooter>
    <oddHeader>&amp;C&amp;G</oddHeader>
    <oddFooter>&amp;RPage &amp;P of &amp;N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D712-4004-4094-9539-2A4B8B55D1F7}">
  <dimension ref="A1:F21"/>
  <sheetViews>
    <sheetView view="pageLayout" zoomScaleNormal="100" workbookViewId="0">
      <selection activeCell="C11" sqref="C11"/>
    </sheetView>
  </sheetViews>
  <sheetFormatPr defaultColWidth="8.81640625" defaultRowHeight="12.5" x14ac:dyDescent="0.25"/>
  <cols>
    <col min="2" max="2" width="55.7265625" style="2" customWidth="1"/>
    <col min="3" max="3" width="19.1796875" style="2" customWidth="1"/>
    <col min="4" max="4" width="56.1796875" customWidth="1"/>
    <col min="5" max="5" width="21.7265625" style="6" customWidth="1"/>
    <col min="6" max="6" width="19.81640625" style="5" bestFit="1" customWidth="1"/>
    <col min="7" max="7" width="35.26953125" customWidth="1"/>
  </cols>
  <sheetData>
    <row r="1" spans="1:6" s="34" customFormat="1" ht="22" customHeight="1" x14ac:dyDescent="0.25">
      <c r="A1" s="38" t="s">
        <v>126</v>
      </c>
      <c r="B1" s="39"/>
      <c r="C1" s="39"/>
      <c r="D1" s="40"/>
      <c r="E1" s="41"/>
      <c r="F1" s="44"/>
    </row>
    <row r="2" spans="1:6" s="35" customFormat="1" ht="20.149999999999999" customHeight="1" x14ac:dyDescent="0.25">
      <c r="A2" s="337" t="s">
        <v>127</v>
      </c>
      <c r="B2" s="337"/>
      <c r="C2" s="337"/>
      <c r="D2" s="337"/>
      <c r="E2" s="337"/>
      <c r="F2" s="337"/>
    </row>
    <row r="3" spans="1:6" s="25" customFormat="1" ht="20.149999999999999" customHeight="1" x14ac:dyDescent="0.25">
      <c r="A3" s="338" t="s">
        <v>128</v>
      </c>
      <c r="B3" s="338"/>
      <c r="C3" s="338"/>
      <c r="D3" s="338"/>
      <c r="E3" s="338"/>
      <c r="F3" s="338"/>
    </row>
    <row r="4" spans="1:6" s="35" customFormat="1" ht="29.25" customHeight="1" x14ac:dyDescent="0.25">
      <c r="A4" s="339" t="s">
        <v>129</v>
      </c>
      <c r="B4" s="339"/>
      <c r="C4" s="339"/>
      <c r="D4" s="339"/>
      <c r="E4" s="339"/>
      <c r="F4" s="339"/>
    </row>
    <row r="5" spans="1:6" s="22" customFormat="1" ht="53.15" customHeight="1" x14ac:dyDescent="0.25">
      <c r="A5" s="20" t="s">
        <v>102</v>
      </c>
      <c r="B5" s="17" t="s">
        <v>104</v>
      </c>
      <c r="C5" s="16" t="s">
        <v>130</v>
      </c>
      <c r="D5" s="20" t="s">
        <v>131</v>
      </c>
      <c r="E5" s="18" t="s">
        <v>132</v>
      </c>
      <c r="F5" s="19" t="s">
        <v>133</v>
      </c>
    </row>
    <row r="6" spans="1:6" s="35" customFormat="1" ht="31" x14ac:dyDescent="0.25">
      <c r="A6" s="99">
        <v>1</v>
      </c>
      <c r="B6" s="100" t="s">
        <v>134</v>
      </c>
      <c r="C6" s="149" t="s">
        <v>74</v>
      </c>
      <c r="D6" s="101" t="s">
        <v>135</v>
      </c>
      <c r="E6" s="102">
        <v>46143</v>
      </c>
      <c r="F6" s="103">
        <v>160</v>
      </c>
    </row>
    <row r="7" spans="1:6" s="35" customFormat="1" ht="15.5" x14ac:dyDescent="0.25">
      <c r="A7" s="90">
        <v>2</v>
      </c>
      <c r="B7" s="91" t="s">
        <v>136</v>
      </c>
      <c r="C7" s="147" t="s">
        <v>71</v>
      </c>
      <c r="D7" s="92" t="s">
        <v>115</v>
      </c>
      <c r="E7" s="93">
        <v>46146</v>
      </c>
      <c r="F7" s="104">
        <v>75</v>
      </c>
    </row>
    <row r="8" spans="1:6" s="35" customFormat="1" ht="15.5" x14ac:dyDescent="0.25">
      <c r="A8" s="95"/>
      <c r="B8" s="96"/>
      <c r="C8" s="148"/>
      <c r="D8" s="56"/>
      <c r="E8" s="97"/>
      <c r="F8" s="105"/>
    </row>
    <row r="9" spans="1:6" s="35" customFormat="1" ht="15.5" x14ac:dyDescent="0.25">
      <c r="A9" s="95"/>
      <c r="B9" s="96"/>
      <c r="C9" s="148"/>
      <c r="D9" s="56"/>
      <c r="E9" s="97"/>
      <c r="F9" s="105"/>
    </row>
    <row r="10" spans="1:6" s="35" customFormat="1" ht="15.5" x14ac:dyDescent="0.25">
      <c r="A10" s="95"/>
      <c r="B10" s="96"/>
      <c r="C10" s="148"/>
      <c r="D10" s="56"/>
      <c r="E10" s="97"/>
      <c r="F10" s="105"/>
    </row>
    <row r="11" spans="1:6" s="35" customFormat="1" ht="15.5" x14ac:dyDescent="0.25">
      <c r="A11" s="95"/>
      <c r="B11" s="96"/>
      <c r="C11" s="148"/>
      <c r="D11" s="56"/>
      <c r="E11" s="97"/>
      <c r="F11" s="105"/>
    </row>
    <row r="12" spans="1:6" s="35" customFormat="1" ht="15.5" x14ac:dyDescent="0.25">
      <c r="A12" s="95"/>
      <c r="B12" s="96"/>
      <c r="C12" s="148"/>
      <c r="D12" s="56"/>
      <c r="E12" s="97"/>
      <c r="F12" s="105"/>
    </row>
    <row r="13" spans="1:6" s="35" customFormat="1" ht="15.5" x14ac:dyDescent="0.25">
      <c r="A13" s="95"/>
      <c r="B13" s="96"/>
      <c r="C13" s="148"/>
      <c r="D13" s="56"/>
      <c r="E13" s="97"/>
      <c r="F13" s="105"/>
    </row>
    <row r="14" spans="1:6" s="35" customFormat="1" ht="15.5" x14ac:dyDescent="0.25">
      <c r="A14" s="95"/>
      <c r="B14" s="96"/>
      <c r="C14" s="148"/>
      <c r="D14" s="56"/>
      <c r="E14" s="97"/>
      <c r="F14" s="105"/>
    </row>
    <row r="15" spans="1:6" s="35" customFormat="1" ht="15.5" x14ac:dyDescent="0.25">
      <c r="A15" s="95"/>
      <c r="B15" s="96"/>
      <c r="C15" s="148"/>
      <c r="D15" s="56"/>
      <c r="E15" s="97"/>
      <c r="F15" s="105"/>
    </row>
    <row r="16" spans="1:6" s="35" customFormat="1" ht="15.5" x14ac:dyDescent="0.25">
      <c r="A16" s="95"/>
      <c r="B16" s="96"/>
      <c r="C16" s="148"/>
      <c r="D16" s="56"/>
      <c r="E16" s="97"/>
      <c r="F16" s="105"/>
    </row>
    <row r="17" spans="1:6" s="35" customFormat="1" ht="15.5" x14ac:dyDescent="0.25">
      <c r="A17" s="95"/>
      <c r="B17" s="96"/>
      <c r="C17" s="148"/>
      <c r="D17" s="56"/>
      <c r="E17" s="97"/>
      <c r="F17" s="105"/>
    </row>
    <row r="18" spans="1:6" ht="14" x14ac:dyDescent="0.3">
      <c r="A18" s="9"/>
      <c r="B18" s="9"/>
      <c r="C18" s="150"/>
      <c r="D18" s="9"/>
      <c r="E18" s="9"/>
      <c r="F18" s="61"/>
    </row>
    <row r="19" spans="1:6" s="3" customFormat="1" ht="20.149999999999999" customHeight="1" x14ac:dyDescent="0.35">
      <c r="A19" s="67"/>
      <c r="B19" s="67"/>
      <c r="C19" s="150"/>
      <c r="D19" s="67"/>
      <c r="E19" s="71" t="s">
        <v>124</v>
      </c>
      <c r="F19" s="72">
        <f>SUM(F6:F18)</f>
        <v>235</v>
      </c>
    </row>
    <row r="21" spans="1:6" x14ac:dyDescent="0.25">
      <c r="A21" t="s">
        <v>137</v>
      </c>
    </row>
  </sheetData>
  <sheetProtection sheet="1" insertRows="0"/>
  <mergeCells count="3">
    <mergeCell ref="A2:F2"/>
    <mergeCell ref="A3:F3"/>
    <mergeCell ref="A4:F4"/>
  </mergeCells>
  <dataValidations count="1">
    <dataValidation type="list" allowBlank="1" showInputMessage="1" showErrorMessage="1" sqref="C6:C18" xr:uid="{2C474856-D48B-48CF-91BB-6613C09ED115}">
      <formula1>"A. Advertising, B. Unsolicited material to voters, C. Transport, D. Public meetings, E. Agent and other staff costs, F. Accommodation and administration"</formula1>
    </dataValidation>
  </dataValidations>
  <hyperlinks>
    <hyperlink ref="A3" r:id="rId1" xr:uid="{D92E2476-A180-DB44-B3EB-B60A3A9444DA}"/>
  </hyperlinks>
  <pageMargins left="0.7" right="0.7" top="0.75" bottom="0.75" header="0.3" footer="0.3"/>
  <pageSetup paperSize="9" scale="65" fitToHeight="1000" orientation="landscape" r:id="rId2"/>
  <headerFooter differentFirst="1">
    <oddFooter>&amp;RPage &amp;P of &amp;N</oddFooter>
    <firstHeader>&amp;C&amp;G</firstHeader>
    <firstFooter>&amp;RPage &amp;P of &amp;N</firstFooter>
  </headerFooter>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F1BD-B01E-45F1-98B3-E48B16F74E8B}">
  <dimension ref="A1:G20"/>
  <sheetViews>
    <sheetView view="pageLayout" zoomScaleNormal="75" workbookViewId="0">
      <selection activeCell="D10" sqref="D10"/>
    </sheetView>
  </sheetViews>
  <sheetFormatPr defaultColWidth="8.81640625" defaultRowHeight="12.5" x14ac:dyDescent="0.25"/>
  <cols>
    <col min="2" max="2" width="51.453125" style="2" customWidth="1"/>
    <col min="3" max="3" width="18.81640625" style="2" customWidth="1"/>
    <col min="4" max="4" width="70.7265625" customWidth="1"/>
    <col min="5" max="5" width="22.453125" style="6" customWidth="1"/>
    <col min="6" max="6" width="22.453125" style="5" customWidth="1"/>
  </cols>
  <sheetData>
    <row r="1" spans="1:7" s="34" customFormat="1" ht="23.15" customHeight="1" x14ac:dyDescent="0.25">
      <c r="A1" s="38" t="s">
        <v>138</v>
      </c>
      <c r="B1" s="39"/>
      <c r="C1" s="39"/>
      <c r="D1" s="40"/>
      <c r="E1" s="41"/>
      <c r="F1" s="42"/>
    </row>
    <row r="2" spans="1:7" s="35" customFormat="1" ht="21" customHeight="1" x14ac:dyDescent="0.25">
      <c r="A2" s="337" t="s">
        <v>139</v>
      </c>
      <c r="B2" s="337"/>
      <c r="C2" s="337"/>
      <c r="D2" s="337"/>
      <c r="E2" s="337"/>
      <c r="F2" s="340"/>
    </row>
    <row r="3" spans="1:7" s="36" customFormat="1" ht="20.149999999999999" customHeight="1" x14ac:dyDescent="0.25">
      <c r="A3" s="341" t="s">
        <v>140</v>
      </c>
      <c r="B3" s="342"/>
      <c r="C3" s="342"/>
      <c r="D3" s="342"/>
      <c r="E3" s="342"/>
      <c r="F3" s="343"/>
      <c r="G3" s="43"/>
    </row>
    <row r="4" spans="1:7" s="23" customFormat="1" ht="33" x14ac:dyDescent="0.25">
      <c r="A4" s="20" t="s">
        <v>102</v>
      </c>
      <c r="B4" s="17" t="s">
        <v>104</v>
      </c>
      <c r="C4" s="16" t="s">
        <v>130</v>
      </c>
      <c r="D4" s="16" t="s">
        <v>141</v>
      </c>
      <c r="E4" s="18" t="s">
        <v>142</v>
      </c>
      <c r="F4" s="19" t="s">
        <v>143</v>
      </c>
      <c r="G4"/>
    </row>
    <row r="5" spans="1:7" s="35" customFormat="1" ht="15.5" x14ac:dyDescent="0.25">
      <c r="A5" s="90">
        <v>1</v>
      </c>
      <c r="B5" s="91" t="s">
        <v>144</v>
      </c>
      <c r="C5" s="147" t="s">
        <v>71</v>
      </c>
      <c r="D5" s="92" t="s">
        <v>145</v>
      </c>
      <c r="E5" s="93">
        <v>46144</v>
      </c>
      <c r="F5" s="104">
        <v>100</v>
      </c>
    </row>
    <row r="6" spans="1:7" s="35" customFormat="1" ht="15.5" x14ac:dyDescent="0.25">
      <c r="A6" s="90"/>
      <c r="B6" s="91"/>
      <c r="C6" s="148"/>
      <c r="D6" s="92"/>
      <c r="E6" s="93"/>
      <c r="F6" s="104"/>
    </row>
    <row r="7" spans="1:7" s="35" customFormat="1" ht="15.5" x14ac:dyDescent="0.25">
      <c r="A7" s="95"/>
      <c r="B7" s="96"/>
      <c r="C7" s="148"/>
      <c r="D7" s="56"/>
      <c r="E7" s="97"/>
      <c r="F7" s="105"/>
    </row>
    <row r="8" spans="1:7" s="35" customFormat="1" ht="15.5" x14ac:dyDescent="0.25">
      <c r="A8" s="95"/>
      <c r="B8" s="96"/>
      <c r="C8" s="148"/>
      <c r="D8" s="56"/>
      <c r="E8" s="97"/>
      <c r="F8" s="105"/>
    </row>
    <row r="9" spans="1:7" s="35" customFormat="1" ht="15.5" x14ac:dyDescent="0.25">
      <c r="A9" s="95"/>
      <c r="B9" s="96"/>
      <c r="C9" s="148"/>
      <c r="D9" s="56"/>
      <c r="E9" s="97"/>
      <c r="F9" s="105"/>
    </row>
    <row r="10" spans="1:7" s="35" customFormat="1" ht="15.5" x14ac:dyDescent="0.25">
      <c r="A10" s="95"/>
      <c r="B10" s="96"/>
      <c r="C10" s="148"/>
      <c r="D10" s="56"/>
      <c r="E10" s="97"/>
      <c r="F10" s="105"/>
    </row>
    <row r="11" spans="1:7" s="35" customFormat="1" ht="15.5" x14ac:dyDescent="0.25">
      <c r="A11" s="95"/>
      <c r="B11" s="96"/>
      <c r="C11" s="148"/>
      <c r="D11" s="56"/>
      <c r="E11" s="97"/>
      <c r="F11" s="105"/>
    </row>
    <row r="12" spans="1:7" s="35" customFormat="1" ht="15.5" x14ac:dyDescent="0.25">
      <c r="A12" s="95"/>
      <c r="B12" s="96"/>
      <c r="C12" s="148"/>
      <c r="D12" s="56"/>
      <c r="E12" s="97"/>
      <c r="F12" s="105"/>
    </row>
    <row r="13" spans="1:7" s="35" customFormat="1" ht="15.5" x14ac:dyDescent="0.25">
      <c r="A13" s="95"/>
      <c r="B13" s="96"/>
      <c r="C13" s="148"/>
      <c r="D13" s="56"/>
      <c r="E13" s="97"/>
      <c r="F13" s="105"/>
    </row>
    <row r="14" spans="1:7" s="35" customFormat="1" ht="15.5" x14ac:dyDescent="0.25">
      <c r="A14" s="95"/>
      <c r="B14" s="96"/>
      <c r="C14" s="148"/>
      <c r="D14" s="56"/>
      <c r="E14" s="97"/>
      <c r="F14" s="105"/>
    </row>
    <row r="15" spans="1:7" s="35" customFormat="1" ht="15.5" x14ac:dyDescent="0.25">
      <c r="A15" s="95"/>
      <c r="B15" s="96"/>
      <c r="C15" s="148"/>
      <c r="D15" s="56"/>
      <c r="E15" s="97"/>
      <c r="F15" s="105"/>
    </row>
    <row r="16" spans="1:7" s="35" customFormat="1" ht="15.5" x14ac:dyDescent="0.25">
      <c r="A16" s="95"/>
      <c r="B16" s="96"/>
      <c r="C16" s="148"/>
      <c r="D16" s="56"/>
      <c r="E16" s="97"/>
      <c r="F16" s="105" t="s">
        <v>123</v>
      </c>
    </row>
    <row r="17" spans="1:6" x14ac:dyDescent="0.25">
      <c r="A17" s="9"/>
      <c r="B17" s="9"/>
      <c r="C17" s="9"/>
      <c r="D17" s="9"/>
      <c r="E17" s="9"/>
      <c r="F17" s="61"/>
    </row>
    <row r="18" spans="1:6" s="3" customFormat="1" ht="20.25" customHeight="1" x14ac:dyDescent="0.35">
      <c r="A18" s="67"/>
      <c r="B18" s="67"/>
      <c r="C18" s="67"/>
      <c r="D18" s="67"/>
      <c r="E18" s="73" t="s">
        <v>124</v>
      </c>
      <c r="F18" s="74">
        <f>SUM(F5:F17)</f>
        <v>100</v>
      </c>
    </row>
    <row r="20" spans="1:6" ht="13" x14ac:dyDescent="0.3">
      <c r="A20" s="7" t="s">
        <v>146</v>
      </c>
    </row>
  </sheetData>
  <sheetProtection sheet="1" insertRows="0"/>
  <mergeCells count="2">
    <mergeCell ref="A2:F2"/>
    <mergeCell ref="A3:F3"/>
  </mergeCells>
  <dataValidations count="1">
    <dataValidation type="list" allowBlank="1" showInputMessage="1" showErrorMessage="1" sqref="C5:C17" xr:uid="{028B3625-1A91-46EF-8431-43D9D18E808A}">
      <formula1>"A. Advertising, B. Unsolicited material to voters, C. Transport, D. Public meetings, E. Agent and other staff costs, F. Accommodation and administration"</formula1>
    </dataValidation>
  </dataValidations>
  <hyperlinks>
    <hyperlink ref="A3" r:id="rId1" xr:uid="{31656DE8-89A8-498C-B64D-EA55DAB8FCAA}"/>
  </hyperlinks>
  <pageMargins left="0.7" right="0.7" top="0.75" bottom="0.75" header="0.3" footer="0.3"/>
  <pageSetup paperSize="9" scale="60" fitToHeight="1000" orientation="landscape" r:id="rId2"/>
  <headerFooter>
    <oddHeader>&amp;C&amp;G</oddHeader>
    <oddFooter>&amp;RPage &amp;P of &amp;N</oddFooter>
  </headerFooter>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view="pageLayout" zoomScaleNormal="100" workbookViewId="0">
      <selection activeCell="C9" sqref="C9"/>
    </sheetView>
  </sheetViews>
  <sheetFormatPr defaultColWidth="8.81640625" defaultRowHeight="12.5" x14ac:dyDescent="0.25"/>
  <cols>
    <col min="1" max="1" width="9.7265625" customWidth="1"/>
    <col min="2" max="2" width="47" style="2" customWidth="1"/>
    <col min="3" max="3" width="18.7265625" customWidth="1"/>
    <col min="4" max="5" width="38.81640625" customWidth="1"/>
    <col min="6" max="7" width="19.1796875" customWidth="1"/>
    <col min="8" max="8" width="53.81640625" customWidth="1"/>
    <col min="9" max="9" width="50.1796875" customWidth="1"/>
  </cols>
  <sheetData>
    <row r="1" spans="1:9" s="25" customFormat="1" ht="22" customHeight="1" x14ac:dyDescent="0.25">
      <c r="A1" s="45" t="s">
        <v>147</v>
      </c>
      <c r="B1" s="46"/>
      <c r="C1" s="46"/>
      <c r="D1" s="46"/>
      <c r="E1" s="46"/>
      <c r="F1" s="46"/>
      <c r="G1" s="47"/>
      <c r="H1" s="34"/>
      <c r="I1" s="34"/>
    </row>
    <row r="2" spans="1:9" s="35" customFormat="1" ht="20.149999999999999" customHeight="1" x14ac:dyDescent="0.35">
      <c r="A2" s="344" t="s">
        <v>148</v>
      </c>
      <c r="B2" s="345"/>
      <c r="C2" s="345"/>
      <c r="D2" s="345"/>
      <c r="E2" s="345"/>
      <c r="F2" s="345"/>
      <c r="G2" s="346"/>
      <c r="H2" s="1"/>
      <c r="I2" s="1"/>
    </row>
    <row r="3" spans="1:9" s="37" customFormat="1" ht="20.149999999999999" customHeight="1" x14ac:dyDescent="0.25">
      <c r="A3" s="347" t="s">
        <v>149</v>
      </c>
      <c r="B3" s="348"/>
      <c r="C3" s="348"/>
      <c r="D3" s="348"/>
      <c r="E3" s="348"/>
      <c r="F3" s="348"/>
      <c r="G3" s="349"/>
    </row>
    <row r="4" spans="1:9" s="23" customFormat="1" ht="33" x14ac:dyDescent="0.25">
      <c r="A4" s="20" t="s">
        <v>102</v>
      </c>
      <c r="B4" s="17" t="s">
        <v>104</v>
      </c>
      <c r="C4" s="16" t="s">
        <v>130</v>
      </c>
      <c r="D4" s="20" t="s">
        <v>131</v>
      </c>
      <c r="E4" s="27" t="s">
        <v>150</v>
      </c>
      <c r="F4" s="28" t="s">
        <v>151</v>
      </c>
      <c r="G4" s="16" t="s">
        <v>152</v>
      </c>
      <c r="H4" s="22"/>
      <c r="I4" s="22"/>
    </row>
    <row r="5" spans="1:9" s="35" customFormat="1" ht="15.5" x14ac:dyDescent="0.25">
      <c r="A5" s="124"/>
      <c r="B5" s="125"/>
      <c r="C5" s="147"/>
      <c r="D5" s="90"/>
      <c r="E5" s="90"/>
      <c r="F5" s="126"/>
      <c r="G5" s="94"/>
    </row>
    <row r="6" spans="1:9" s="35" customFormat="1" ht="15.5" x14ac:dyDescent="0.25">
      <c r="A6" s="90"/>
      <c r="B6" s="91"/>
      <c r="C6" s="148"/>
      <c r="D6" s="92"/>
      <c r="E6" s="92"/>
      <c r="F6" s="127"/>
      <c r="G6" s="128"/>
    </row>
    <row r="7" spans="1:9" s="35" customFormat="1" ht="15.5" x14ac:dyDescent="0.25">
      <c r="A7" s="95"/>
      <c r="B7" s="96"/>
      <c r="C7" s="148"/>
      <c r="D7" s="56"/>
      <c r="E7" s="56"/>
      <c r="F7" s="129"/>
      <c r="G7" s="130"/>
    </row>
    <row r="8" spans="1:9" s="35" customFormat="1" ht="15.5" x14ac:dyDescent="0.25">
      <c r="A8" s="95"/>
      <c r="B8" s="96"/>
      <c r="C8" s="148"/>
      <c r="D8" s="56"/>
      <c r="E8" s="56"/>
      <c r="F8" s="129"/>
      <c r="G8" s="130"/>
    </row>
    <row r="9" spans="1:9" s="35" customFormat="1" ht="15.5" x14ac:dyDescent="0.25">
      <c r="A9" s="95"/>
      <c r="B9" s="96"/>
      <c r="C9" s="148"/>
      <c r="D9" s="56"/>
      <c r="E9" s="56"/>
      <c r="F9" s="129"/>
      <c r="G9" s="130"/>
    </row>
    <row r="10" spans="1:9" s="35" customFormat="1" ht="15.5" x14ac:dyDescent="0.25">
      <c r="A10" s="95"/>
      <c r="B10" s="96"/>
      <c r="C10" s="148"/>
      <c r="D10" s="56"/>
      <c r="E10" s="56"/>
      <c r="F10" s="129"/>
      <c r="G10" s="130"/>
    </row>
    <row r="11" spans="1:9" s="35" customFormat="1" ht="15.5" x14ac:dyDescent="0.25">
      <c r="A11" s="95"/>
      <c r="B11" s="96"/>
      <c r="C11" s="148"/>
      <c r="D11" s="56"/>
      <c r="E11" s="56"/>
      <c r="F11" s="129"/>
      <c r="G11" s="130"/>
    </row>
    <row r="12" spans="1:9" s="35" customFormat="1" ht="15.5" x14ac:dyDescent="0.25">
      <c r="A12" s="95"/>
      <c r="B12" s="96"/>
      <c r="C12" s="148"/>
      <c r="D12" s="56"/>
      <c r="E12" s="56"/>
      <c r="F12" s="129"/>
      <c r="G12" s="130"/>
    </row>
    <row r="13" spans="1:9" s="35" customFormat="1" ht="15.5" x14ac:dyDescent="0.25">
      <c r="A13" s="95"/>
      <c r="B13" s="96"/>
      <c r="C13" s="148"/>
      <c r="D13" s="56"/>
      <c r="E13" s="56"/>
      <c r="F13" s="129"/>
      <c r="G13" s="130"/>
    </row>
    <row r="14" spans="1:9" s="35" customFormat="1" ht="15.5" x14ac:dyDescent="0.25">
      <c r="A14" s="95"/>
      <c r="B14" s="96"/>
      <c r="C14" s="148"/>
      <c r="D14" s="56"/>
      <c r="E14" s="56"/>
      <c r="F14" s="129"/>
      <c r="G14" s="130"/>
    </row>
    <row r="15" spans="1:9" s="35" customFormat="1" ht="15.5" x14ac:dyDescent="0.25">
      <c r="A15" s="95"/>
      <c r="B15" s="96"/>
      <c r="C15" s="148"/>
      <c r="D15" s="56"/>
      <c r="E15" s="56"/>
      <c r="F15" s="129"/>
      <c r="G15" s="130"/>
    </row>
    <row r="16" spans="1:9" s="35" customFormat="1" ht="15.5" x14ac:dyDescent="0.25">
      <c r="A16" s="95"/>
      <c r="B16" s="96"/>
      <c r="C16" s="148"/>
      <c r="D16" s="56"/>
      <c r="E16" s="56"/>
      <c r="F16" s="129"/>
      <c r="G16" s="130"/>
    </row>
    <row r="17" spans="1:7" x14ac:dyDescent="0.25">
      <c r="A17" s="9"/>
      <c r="B17" s="9"/>
      <c r="C17" s="9"/>
      <c r="D17" s="9"/>
      <c r="E17" s="9"/>
      <c r="F17" s="9"/>
      <c r="G17" s="60"/>
    </row>
    <row r="18" spans="1:7" s="3" customFormat="1" ht="16.5" x14ac:dyDescent="0.35">
      <c r="A18" s="67"/>
      <c r="B18" s="67"/>
      <c r="C18" s="67"/>
      <c r="D18" s="75"/>
      <c r="E18" s="75"/>
      <c r="F18" s="69" t="s">
        <v>124</v>
      </c>
      <c r="G18" s="70">
        <f>SUM(G5:G17)</f>
        <v>0</v>
      </c>
    </row>
  </sheetData>
  <sheetProtection sheet="1" insertRows="0"/>
  <mergeCells count="2">
    <mergeCell ref="A2:G2"/>
    <mergeCell ref="A3:G3"/>
  </mergeCells>
  <phoneticPr fontId="3" type="noConversion"/>
  <dataValidations count="1">
    <dataValidation type="list" allowBlank="1" showInputMessage="1" showErrorMessage="1" sqref="C5:C17" xr:uid="{C7125DBA-0EB8-450F-B88C-C30D3F86E83D}">
      <formula1>"A. Advertising, B. Unsolicited material to voters, C. Transport, D. Public meetings, E. Agent and other staff costs, F. Accommodation and administration"</formula1>
    </dataValidation>
  </dataValidations>
  <hyperlinks>
    <hyperlink ref="A3" r:id="rId1" xr:uid="{4CE2335F-D85A-495E-B393-A890FDC8807A}"/>
  </hyperlinks>
  <pageMargins left="0.75" right="0.75" top="1" bottom="1" header="0.5" footer="0.5"/>
  <pageSetup paperSize="9" scale="63" orientation="landscape" r:id="rId2"/>
  <headerFooter alignWithMargins="0">
    <oddHeader>&amp;C&amp;G</oddHeader>
    <oddFooter xml:space="preserve">&amp;RPage &amp;P of &amp;N
</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C626-1985-47E2-BCD8-607D61E4ED5E}">
  <dimension ref="A1:I18"/>
  <sheetViews>
    <sheetView view="pageLayout" zoomScaleNormal="100" workbookViewId="0">
      <selection activeCell="A24" sqref="A24"/>
    </sheetView>
  </sheetViews>
  <sheetFormatPr defaultColWidth="8.81640625" defaultRowHeight="12.5" x14ac:dyDescent="0.25"/>
  <cols>
    <col min="1" max="1" width="11.1796875" customWidth="1"/>
    <col min="2" max="2" width="26.453125" customWidth="1"/>
    <col min="3" max="3" width="19.26953125" customWidth="1"/>
    <col min="4" max="4" width="52.81640625" customWidth="1"/>
    <col min="5" max="6" width="35.81640625" customWidth="1"/>
    <col min="7" max="7" width="15.453125" customWidth="1"/>
    <col min="8" max="8" width="22.453125" customWidth="1"/>
    <col min="9" max="9" width="25" customWidth="1"/>
  </cols>
  <sheetData>
    <row r="1" spans="1:9" s="26" customFormat="1" ht="22" customHeight="1" x14ac:dyDescent="0.25">
      <c r="A1" s="29" t="s">
        <v>153</v>
      </c>
      <c r="B1" s="30"/>
      <c r="C1" s="30"/>
      <c r="D1" s="30"/>
      <c r="E1" s="30"/>
      <c r="F1" s="30"/>
      <c r="G1" s="30"/>
      <c r="H1"/>
      <c r="I1"/>
    </row>
    <row r="2" spans="1:9" s="24" customFormat="1" ht="20.149999999999999" customHeight="1" x14ac:dyDescent="0.25">
      <c r="A2" s="337" t="s">
        <v>154</v>
      </c>
      <c r="B2" s="337"/>
      <c r="C2" s="337"/>
      <c r="D2" s="337"/>
      <c r="E2" s="337"/>
      <c r="F2" s="337"/>
      <c r="G2" s="337"/>
      <c r="H2"/>
      <c r="I2"/>
    </row>
    <row r="3" spans="1:9" s="24" customFormat="1" ht="20.149999999999999" customHeight="1" x14ac:dyDescent="0.25">
      <c r="A3" s="350" t="s">
        <v>149</v>
      </c>
      <c r="B3" s="350"/>
      <c r="C3" s="350"/>
      <c r="D3" s="350"/>
      <c r="E3" s="350"/>
      <c r="F3" s="350"/>
      <c r="G3" s="350"/>
      <c r="H3"/>
      <c r="I3"/>
    </row>
    <row r="4" spans="1:9" ht="33" x14ac:dyDescent="0.25">
      <c r="A4" s="20" t="s">
        <v>102</v>
      </c>
      <c r="B4" s="17" t="s">
        <v>104</v>
      </c>
      <c r="C4" s="16" t="s">
        <v>130</v>
      </c>
      <c r="D4" s="20" t="s">
        <v>131</v>
      </c>
      <c r="E4" s="20" t="s">
        <v>155</v>
      </c>
      <c r="F4" s="20" t="s">
        <v>156</v>
      </c>
      <c r="G4" s="19" t="s">
        <v>152</v>
      </c>
    </row>
    <row r="5" spans="1:9" s="35" customFormat="1" ht="15.5" x14ac:dyDescent="0.25">
      <c r="A5" s="124"/>
      <c r="B5" s="124"/>
      <c r="C5" s="143"/>
      <c r="D5" s="131"/>
      <c r="E5" s="90"/>
      <c r="F5" s="90"/>
      <c r="G5" s="94"/>
    </row>
    <row r="6" spans="1:9" s="35" customFormat="1" ht="15.5" x14ac:dyDescent="0.25">
      <c r="A6" s="90"/>
      <c r="B6" s="124"/>
      <c r="C6" s="144"/>
      <c r="D6" s="132"/>
      <c r="E6" s="92"/>
      <c r="F6" s="92"/>
      <c r="G6" s="128"/>
    </row>
    <row r="7" spans="1:9" s="35" customFormat="1" ht="15.5" x14ac:dyDescent="0.25">
      <c r="A7" s="95"/>
      <c r="B7" s="95"/>
      <c r="C7" s="145"/>
      <c r="D7" s="56"/>
      <c r="E7" s="56"/>
      <c r="F7" s="56"/>
      <c r="G7" s="130"/>
    </row>
    <row r="8" spans="1:9" s="35" customFormat="1" ht="15.5" x14ac:dyDescent="0.25">
      <c r="A8" s="95"/>
      <c r="B8" s="95"/>
      <c r="C8" s="146"/>
      <c r="D8" s="56"/>
      <c r="E8" s="56"/>
      <c r="F8" s="56"/>
      <c r="G8" s="130"/>
    </row>
    <row r="9" spans="1:9" s="35" customFormat="1" ht="15.5" x14ac:dyDescent="0.25">
      <c r="A9" s="95"/>
      <c r="B9" s="95"/>
      <c r="C9" s="146"/>
      <c r="D9" s="56"/>
      <c r="E9" s="56"/>
      <c r="F9" s="56"/>
      <c r="G9" s="130"/>
    </row>
    <row r="10" spans="1:9" s="35" customFormat="1" ht="15.5" x14ac:dyDescent="0.25">
      <c r="A10" s="95"/>
      <c r="B10" s="95"/>
      <c r="C10" s="146"/>
      <c r="D10" s="56"/>
      <c r="E10" s="56"/>
      <c r="F10" s="56"/>
      <c r="G10" s="130"/>
    </row>
    <row r="11" spans="1:9" s="35" customFormat="1" ht="15.5" x14ac:dyDescent="0.25">
      <c r="A11" s="95"/>
      <c r="B11" s="95"/>
      <c r="C11" s="146"/>
      <c r="D11" s="56"/>
      <c r="E11" s="56"/>
      <c r="F11" s="56"/>
      <c r="G11" s="130"/>
    </row>
    <row r="12" spans="1:9" s="35" customFormat="1" ht="15.5" x14ac:dyDescent="0.25">
      <c r="A12" s="95"/>
      <c r="B12" s="95"/>
      <c r="C12" s="146"/>
      <c r="D12" s="56"/>
      <c r="E12" s="56"/>
      <c r="F12" s="56"/>
      <c r="G12" s="130"/>
    </row>
    <row r="13" spans="1:9" s="35" customFormat="1" ht="15.5" x14ac:dyDescent="0.25">
      <c r="A13" s="95"/>
      <c r="B13" s="95"/>
      <c r="C13" s="146"/>
      <c r="D13" s="56"/>
      <c r="E13" s="56"/>
      <c r="F13" s="56"/>
      <c r="G13" s="130"/>
    </row>
    <row r="14" spans="1:9" s="35" customFormat="1" ht="15.5" x14ac:dyDescent="0.25">
      <c r="A14" s="95"/>
      <c r="B14" s="95"/>
      <c r="C14" s="146"/>
      <c r="D14" s="56"/>
      <c r="E14" s="56"/>
      <c r="F14" s="56"/>
      <c r="G14" s="130"/>
    </row>
    <row r="15" spans="1:9" s="35" customFormat="1" ht="15.5" x14ac:dyDescent="0.25">
      <c r="A15" s="95"/>
      <c r="B15" s="95"/>
      <c r="C15" s="146"/>
      <c r="D15" s="56"/>
      <c r="E15" s="56"/>
      <c r="F15" s="56"/>
      <c r="G15" s="130"/>
    </row>
    <row r="16" spans="1:9" s="35" customFormat="1" ht="15.5" x14ac:dyDescent="0.25">
      <c r="A16" s="95"/>
      <c r="B16" s="95"/>
      <c r="C16" s="146"/>
      <c r="D16" s="56"/>
      <c r="E16" s="56"/>
      <c r="F16" s="56"/>
      <c r="G16" s="130"/>
    </row>
    <row r="17" spans="1:7" x14ac:dyDescent="0.25">
      <c r="A17" s="9"/>
      <c r="B17" s="9"/>
      <c r="C17" s="9"/>
      <c r="D17" s="9"/>
      <c r="E17" s="9"/>
      <c r="F17" s="9"/>
      <c r="G17" s="61"/>
    </row>
    <row r="18" spans="1:7" s="3" customFormat="1" ht="20.149999999999999" customHeight="1" x14ac:dyDescent="0.35">
      <c r="A18" s="67"/>
      <c r="B18" s="67"/>
      <c r="C18" s="67"/>
      <c r="D18" s="68"/>
      <c r="E18" s="68"/>
      <c r="F18" s="69" t="s">
        <v>124</v>
      </c>
      <c r="G18" s="70">
        <f>SUM(G5:G17)</f>
        <v>0</v>
      </c>
    </row>
  </sheetData>
  <sheetProtection sheet="1" insertRows="0"/>
  <mergeCells count="2">
    <mergeCell ref="A2:G2"/>
    <mergeCell ref="A3:G3"/>
  </mergeCells>
  <dataValidations count="1">
    <dataValidation type="list" allowBlank="1" showInputMessage="1" showErrorMessage="1" sqref="C5:C17" xr:uid="{760B26C2-0497-4688-B789-A60D1210480E}">
      <formula1>"A. Advertising, B. Unsolicited material to voters, C. Transport, D. Public meetings, E. Agent and other staff costs, F. Accommodation and administration"</formula1>
    </dataValidation>
  </dataValidations>
  <hyperlinks>
    <hyperlink ref="A3" r:id="rId1" xr:uid="{3B22D08E-17B6-44CE-8F4B-9F8D6D7B2628}"/>
  </hyperlinks>
  <pageMargins left="0.7" right="0.7" top="0.75" bottom="0.75" header="0.3" footer="0.3"/>
  <pageSetup paperSize="9" scale="62" orientation="landscape" r:id="rId2"/>
  <headerFooter>
    <oddHeader>&amp;C&amp;G</oddHeader>
    <oddFooter>&amp;RPage &amp;P of &amp;N</oddFooter>
  </headerFooter>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9"/>
  <sheetViews>
    <sheetView view="pageLayout" zoomScaleNormal="100" workbookViewId="0">
      <selection activeCell="B14" sqref="B14"/>
    </sheetView>
  </sheetViews>
  <sheetFormatPr defaultColWidth="8.81640625" defaultRowHeight="12.5" x14ac:dyDescent="0.25"/>
  <cols>
    <col min="1" max="1" width="63.7265625" customWidth="1"/>
    <col min="2" max="2" width="63.7265625" style="6" customWidth="1"/>
    <col min="3" max="4" width="19" style="6" customWidth="1"/>
    <col min="5" max="6" width="19" style="5" customWidth="1"/>
  </cols>
  <sheetData>
    <row r="1" spans="1:16" ht="23.15" customHeight="1" x14ac:dyDescent="0.35">
      <c r="A1" s="31" t="s">
        <v>157</v>
      </c>
      <c r="B1" s="10"/>
      <c r="C1" s="10"/>
      <c r="D1" s="10"/>
      <c r="E1" s="11"/>
      <c r="F1" s="12"/>
      <c r="P1" s="1"/>
    </row>
    <row r="2" spans="1:16" ht="33.75" customHeight="1" x14ac:dyDescent="0.35">
      <c r="A2" s="256" t="s">
        <v>158</v>
      </c>
      <c r="B2" s="256"/>
      <c r="C2" s="256"/>
      <c r="D2" s="256"/>
      <c r="E2" s="256"/>
      <c r="F2" s="256"/>
      <c r="P2" s="1"/>
    </row>
    <row r="3" spans="1:16" ht="23.15" customHeight="1" x14ac:dyDescent="0.35">
      <c r="A3" s="351"/>
      <c r="B3" s="351"/>
      <c r="C3" s="351"/>
      <c r="D3" s="351"/>
      <c r="E3" s="351"/>
      <c r="F3" s="351"/>
      <c r="P3" s="1"/>
    </row>
    <row r="4" spans="1:16" ht="38.15" customHeight="1" x14ac:dyDescent="0.25">
      <c r="A4" s="20" t="s">
        <v>104</v>
      </c>
      <c r="B4" s="21" t="s">
        <v>159</v>
      </c>
      <c r="C4" s="21" t="s">
        <v>142</v>
      </c>
      <c r="D4" s="21" t="s">
        <v>160</v>
      </c>
      <c r="E4" s="21" t="s">
        <v>161</v>
      </c>
      <c r="F4" s="21" t="s">
        <v>152</v>
      </c>
    </row>
    <row r="5" spans="1:16" s="35" customFormat="1" ht="15.5" x14ac:dyDescent="0.25">
      <c r="A5" s="92" t="s">
        <v>162</v>
      </c>
      <c r="B5" s="133" t="s">
        <v>163</v>
      </c>
      <c r="C5" s="134">
        <v>46078</v>
      </c>
      <c r="D5" s="134">
        <v>46078</v>
      </c>
      <c r="E5" s="134">
        <v>46078</v>
      </c>
      <c r="F5" s="94">
        <v>90</v>
      </c>
    </row>
    <row r="6" spans="1:16" s="35" customFormat="1" ht="15.5" x14ac:dyDescent="0.25">
      <c r="A6" s="56" t="s">
        <v>164</v>
      </c>
      <c r="B6" s="135" t="s">
        <v>165</v>
      </c>
      <c r="C6" s="135">
        <v>46144</v>
      </c>
      <c r="D6" s="135">
        <v>46144</v>
      </c>
      <c r="E6" s="135">
        <v>46144</v>
      </c>
      <c r="F6" s="98">
        <v>25</v>
      </c>
    </row>
    <row r="7" spans="1:16" s="35" customFormat="1" ht="15.5" x14ac:dyDescent="0.25">
      <c r="A7" s="56" t="s">
        <v>164</v>
      </c>
      <c r="B7" s="135" t="s">
        <v>165</v>
      </c>
      <c r="C7" s="135">
        <v>46146</v>
      </c>
      <c r="D7" s="135">
        <v>46146</v>
      </c>
      <c r="E7" s="135">
        <v>46146</v>
      </c>
      <c r="F7" s="98">
        <v>26</v>
      </c>
    </row>
    <row r="8" spans="1:16" s="35" customFormat="1" ht="15.5" x14ac:dyDescent="0.25">
      <c r="A8" s="56"/>
      <c r="B8" s="135"/>
      <c r="C8" s="135"/>
      <c r="D8" s="135"/>
      <c r="E8" s="135"/>
      <c r="F8" s="98"/>
    </row>
    <row r="9" spans="1:16" s="35" customFormat="1" ht="15.5" x14ac:dyDescent="0.25">
      <c r="A9" s="56"/>
      <c r="B9" s="135"/>
      <c r="C9" s="135"/>
      <c r="D9" s="135"/>
      <c r="E9" s="135"/>
      <c r="F9" s="98"/>
    </row>
    <row r="10" spans="1:16" s="35" customFormat="1" ht="15.5" x14ac:dyDescent="0.25">
      <c r="A10" s="56"/>
      <c r="B10" s="135"/>
      <c r="C10" s="135"/>
      <c r="D10" s="135"/>
      <c r="E10" s="135"/>
      <c r="F10" s="98"/>
    </row>
    <row r="11" spans="1:16" s="35" customFormat="1" ht="15.5" x14ac:dyDescent="0.25">
      <c r="A11" s="56"/>
      <c r="B11" s="135"/>
      <c r="C11" s="135"/>
      <c r="D11" s="135"/>
      <c r="E11" s="135"/>
      <c r="F11" s="98"/>
    </row>
    <row r="12" spans="1:16" s="35" customFormat="1" ht="15.5" x14ac:dyDescent="0.25">
      <c r="A12" s="56"/>
      <c r="B12" s="135"/>
      <c r="C12" s="135"/>
      <c r="D12" s="135"/>
      <c r="E12" s="135"/>
      <c r="F12" s="98"/>
    </row>
    <row r="13" spans="1:16" s="35" customFormat="1" ht="15.5" x14ac:dyDescent="0.25">
      <c r="A13" s="56"/>
      <c r="B13" s="135"/>
      <c r="C13" s="135"/>
      <c r="D13" s="135"/>
      <c r="E13" s="135"/>
      <c r="F13" s="98"/>
    </row>
    <row r="14" spans="1:16" s="35" customFormat="1" ht="15.5" x14ac:dyDescent="0.25">
      <c r="A14" s="56"/>
      <c r="B14" s="135"/>
      <c r="C14" s="135"/>
      <c r="D14" s="135"/>
      <c r="E14" s="135"/>
      <c r="F14" s="98"/>
    </row>
    <row r="15" spans="1:16" s="35" customFormat="1" ht="15.5" x14ac:dyDescent="0.25">
      <c r="A15" s="56"/>
      <c r="B15" s="135"/>
      <c r="C15" s="135"/>
      <c r="D15" s="135"/>
      <c r="E15" s="135"/>
      <c r="F15" s="98"/>
    </row>
    <row r="16" spans="1:16" s="35" customFormat="1" ht="15.5" x14ac:dyDescent="0.25">
      <c r="A16" s="56"/>
      <c r="B16" s="135"/>
      <c r="C16" s="135"/>
      <c r="D16" s="135"/>
      <c r="E16" s="135"/>
      <c r="F16" s="98"/>
    </row>
    <row r="17" spans="1:6" s="35" customFormat="1" ht="15.5" x14ac:dyDescent="0.25">
      <c r="A17" s="136"/>
      <c r="B17" s="137"/>
      <c r="C17" s="137"/>
      <c r="D17" s="137"/>
      <c r="E17" s="137"/>
      <c r="F17" s="138"/>
    </row>
    <row r="18" spans="1:6" ht="16.5" x14ac:dyDescent="0.35">
      <c r="A18" s="13"/>
      <c r="B18" s="13"/>
      <c r="C18" s="13"/>
      <c r="D18" s="13"/>
      <c r="E18" s="13"/>
      <c r="F18" s="62"/>
    </row>
    <row r="19" spans="1:6" s="3" customFormat="1" ht="20.149999999999999" customHeight="1" x14ac:dyDescent="0.35">
      <c r="A19" s="8"/>
      <c r="B19" s="13"/>
      <c r="C19" s="13"/>
      <c r="D19" s="13"/>
      <c r="E19" s="48" t="s">
        <v>166</v>
      </c>
      <c r="F19" s="63">
        <f>SUM(F5:F18)</f>
        <v>141</v>
      </c>
    </row>
  </sheetData>
  <sheetProtection sheet="1" insertRows="0"/>
  <mergeCells count="2">
    <mergeCell ref="A2:F2"/>
    <mergeCell ref="A3:F3"/>
  </mergeCells>
  <pageMargins left="0.75" right="0.75" top="1" bottom="1" header="0.5" footer="0.5"/>
  <pageSetup paperSize="9" scale="65" orientation="landscape" r:id="rId1"/>
  <headerFooter alignWithMargins="0">
    <oddHeader>&amp;C&amp;G</oddHeader>
    <oddFooter>&amp;R&amp;"System Font,Regular"&amp;K000000Page &amp;P of &amp;N</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view="pageLayout" zoomScaleNormal="100" workbookViewId="0">
      <selection activeCell="D14" sqref="D14"/>
    </sheetView>
  </sheetViews>
  <sheetFormatPr defaultColWidth="8.81640625" defaultRowHeight="12.5" x14ac:dyDescent="0.25"/>
  <cols>
    <col min="1" max="1" width="36.81640625" customWidth="1"/>
    <col min="2" max="2" width="35.453125" customWidth="1"/>
    <col min="3" max="3" width="19.7265625" customWidth="1"/>
    <col min="4" max="4" width="21.26953125" customWidth="1"/>
    <col min="5" max="6" width="17.26953125" customWidth="1"/>
    <col min="7" max="7" width="26.7265625" customWidth="1"/>
    <col min="8" max="8" width="18.81640625" customWidth="1"/>
  </cols>
  <sheetData>
    <row r="1" spans="1:8" ht="20.149999999999999" customHeight="1" x14ac:dyDescent="0.25">
      <c r="A1" s="32" t="s">
        <v>167</v>
      </c>
      <c r="B1" s="33"/>
      <c r="C1" s="33"/>
      <c r="D1" s="33"/>
      <c r="E1" s="33"/>
      <c r="F1" s="33"/>
      <c r="G1" s="33"/>
      <c r="H1" s="50"/>
    </row>
    <row r="2" spans="1:8" s="51" customFormat="1" ht="19" customHeight="1" x14ac:dyDescent="0.25">
      <c r="A2" s="352" t="s">
        <v>168</v>
      </c>
      <c r="B2" s="353"/>
      <c r="C2" s="353"/>
      <c r="D2" s="353"/>
      <c r="E2" s="353"/>
      <c r="F2" s="353"/>
      <c r="G2" s="353"/>
      <c r="H2" s="354"/>
    </row>
    <row r="3" spans="1:8" s="51" customFormat="1" ht="20.149999999999999" customHeight="1" x14ac:dyDescent="0.25">
      <c r="A3" s="355" t="s">
        <v>169</v>
      </c>
      <c r="B3" s="356"/>
      <c r="C3" s="356"/>
      <c r="D3" s="356"/>
      <c r="E3" s="356"/>
      <c r="F3" s="356"/>
      <c r="G3" s="356"/>
      <c r="H3" s="357"/>
    </row>
    <row r="4" spans="1:8" s="3" customFormat="1" ht="38.15" customHeight="1" x14ac:dyDescent="0.35">
      <c r="A4" s="358" t="s">
        <v>170</v>
      </c>
      <c r="B4" s="359"/>
      <c r="C4" s="359"/>
      <c r="D4" s="359"/>
      <c r="E4" s="359"/>
      <c r="F4" s="359"/>
      <c r="G4" s="359"/>
      <c r="H4" s="360"/>
    </row>
    <row r="5" spans="1:8" s="22" customFormat="1" ht="34.5" customHeight="1" x14ac:dyDescent="0.25">
      <c r="A5" s="52" t="s">
        <v>171</v>
      </c>
      <c r="B5" s="53" t="s">
        <v>172</v>
      </c>
      <c r="C5" s="53" t="s">
        <v>173</v>
      </c>
      <c r="D5" s="54" t="s">
        <v>174</v>
      </c>
      <c r="E5" s="52" t="s">
        <v>175</v>
      </c>
      <c r="F5" s="53" t="s">
        <v>176</v>
      </c>
      <c r="G5" s="55" t="s">
        <v>177</v>
      </c>
      <c r="H5" s="53" t="s">
        <v>178</v>
      </c>
    </row>
    <row r="6" spans="1:8" s="35" customFormat="1" ht="31" x14ac:dyDescent="0.25">
      <c r="A6" s="56" t="s">
        <v>179</v>
      </c>
      <c r="B6" s="56" t="s">
        <v>180</v>
      </c>
      <c r="C6" s="56" t="s">
        <v>181</v>
      </c>
      <c r="D6" s="139" t="s">
        <v>182</v>
      </c>
      <c r="E6" s="236">
        <v>46146</v>
      </c>
      <c r="F6" s="236">
        <v>46146</v>
      </c>
      <c r="G6" s="140" t="s">
        <v>183</v>
      </c>
      <c r="H6" s="98">
        <v>75</v>
      </c>
    </row>
    <row r="7" spans="1:8" s="35" customFormat="1" ht="31" x14ac:dyDescent="0.25">
      <c r="A7" s="56" t="s">
        <v>145</v>
      </c>
      <c r="B7" s="56" t="s">
        <v>135</v>
      </c>
      <c r="C7" s="56" t="s">
        <v>184</v>
      </c>
      <c r="D7" s="139" t="s">
        <v>122</v>
      </c>
      <c r="E7" s="236">
        <v>46143</v>
      </c>
      <c r="F7" s="236">
        <v>46143</v>
      </c>
      <c r="G7" s="140" t="s">
        <v>185</v>
      </c>
      <c r="H7" s="98">
        <v>160</v>
      </c>
    </row>
    <row r="8" spans="1:8" s="35" customFormat="1" ht="31" x14ac:dyDescent="0.25">
      <c r="A8" s="56" t="s">
        <v>145</v>
      </c>
      <c r="B8" s="56" t="s">
        <v>135</v>
      </c>
      <c r="C8" s="56" t="s">
        <v>184</v>
      </c>
      <c r="D8" s="139" t="s">
        <v>122</v>
      </c>
      <c r="E8" s="236">
        <v>46144</v>
      </c>
      <c r="F8" s="236">
        <v>46144</v>
      </c>
      <c r="G8" s="140" t="s">
        <v>186</v>
      </c>
      <c r="H8" s="98">
        <v>100</v>
      </c>
    </row>
    <row r="9" spans="1:8" s="35" customFormat="1" ht="15.5" x14ac:dyDescent="0.25">
      <c r="A9" s="56" t="s">
        <v>187</v>
      </c>
      <c r="B9" s="56" t="s">
        <v>188</v>
      </c>
      <c r="C9" s="56" t="s">
        <v>189</v>
      </c>
      <c r="D9" s="139" t="s">
        <v>122</v>
      </c>
      <c r="E9" s="236">
        <v>46127</v>
      </c>
      <c r="F9" s="236">
        <v>46136</v>
      </c>
      <c r="G9" s="140"/>
      <c r="H9" s="98">
        <v>200</v>
      </c>
    </row>
    <row r="10" spans="1:8" s="35" customFormat="1" ht="15.5" x14ac:dyDescent="0.25">
      <c r="A10" s="56"/>
      <c r="B10" s="56"/>
      <c r="C10" s="56"/>
      <c r="D10" s="139"/>
      <c r="E10" s="95"/>
      <c r="F10" s="95"/>
      <c r="G10" s="140"/>
      <c r="H10" s="98"/>
    </row>
    <row r="11" spans="1:8" s="35" customFormat="1" ht="15.5" x14ac:dyDescent="0.25">
      <c r="A11" s="56"/>
      <c r="B11" s="56"/>
      <c r="C11" s="56"/>
      <c r="D11" s="139"/>
      <c r="E11" s="95"/>
      <c r="F11" s="95"/>
      <c r="G11" s="140"/>
      <c r="H11" s="98"/>
    </row>
    <row r="12" spans="1:8" s="35" customFormat="1" ht="15.5" x14ac:dyDescent="0.25">
      <c r="A12" s="56"/>
      <c r="B12" s="56"/>
      <c r="C12" s="56"/>
      <c r="D12" s="139"/>
      <c r="E12" s="95"/>
      <c r="F12" s="95"/>
      <c r="G12" s="140"/>
      <c r="H12" s="98"/>
    </row>
    <row r="13" spans="1:8" s="35" customFormat="1" ht="15.5" x14ac:dyDescent="0.25">
      <c r="A13" s="56"/>
      <c r="B13" s="56"/>
      <c r="C13" s="56"/>
      <c r="D13" s="139"/>
      <c r="E13" s="95"/>
      <c r="F13" s="95"/>
      <c r="G13" s="140"/>
      <c r="H13" s="98"/>
    </row>
    <row r="14" spans="1:8" s="35" customFormat="1" ht="15.5" x14ac:dyDescent="0.25">
      <c r="A14" s="56"/>
      <c r="B14" s="56"/>
      <c r="C14" s="56"/>
      <c r="D14" s="139"/>
      <c r="E14" s="95"/>
      <c r="F14" s="95"/>
      <c r="G14" s="140"/>
      <c r="H14" s="98"/>
    </row>
    <row r="15" spans="1:8" s="35" customFormat="1" ht="15.5" x14ac:dyDescent="0.25">
      <c r="A15" s="56"/>
      <c r="B15" s="56"/>
      <c r="C15" s="56"/>
      <c r="D15" s="139"/>
      <c r="E15" s="95"/>
      <c r="F15" s="95"/>
      <c r="G15" s="140"/>
      <c r="H15" s="98"/>
    </row>
    <row r="16" spans="1:8" s="35" customFormat="1" ht="15.5" x14ac:dyDescent="0.25">
      <c r="A16" s="56"/>
      <c r="B16" s="56"/>
      <c r="C16" s="56"/>
      <c r="D16" s="139"/>
      <c r="E16" s="95"/>
      <c r="F16" s="95"/>
      <c r="G16" s="140"/>
      <c r="H16" s="98"/>
    </row>
    <row r="17" spans="1:8" s="35" customFormat="1" ht="15.5" x14ac:dyDescent="0.25">
      <c r="A17" s="56"/>
      <c r="B17" s="56"/>
      <c r="C17" s="56"/>
      <c r="D17" s="139"/>
      <c r="E17" s="95"/>
      <c r="F17" s="95"/>
      <c r="G17" s="140"/>
      <c r="H17" s="98"/>
    </row>
    <row r="18" spans="1:8" s="35" customFormat="1" ht="15.5" x14ac:dyDescent="0.25">
      <c r="A18" s="56"/>
      <c r="B18" s="56"/>
      <c r="C18" s="56"/>
      <c r="D18" s="139"/>
      <c r="E18" s="95"/>
      <c r="F18" s="95"/>
      <c r="G18" s="140"/>
      <c r="H18" s="98"/>
    </row>
    <row r="19" spans="1:8" s="35" customFormat="1" ht="15.5" x14ac:dyDescent="0.25">
      <c r="A19" s="56"/>
      <c r="B19" s="56"/>
      <c r="C19" s="56"/>
      <c r="D19" s="139"/>
      <c r="E19" s="95"/>
      <c r="F19" s="95"/>
      <c r="G19" s="140"/>
      <c r="H19" s="98"/>
    </row>
    <row r="20" spans="1:8" ht="16.5" x14ac:dyDescent="0.35">
      <c r="A20" s="14"/>
      <c r="B20" s="14"/>
      <c r="C20" s="14"/>
      <c r="D20" s="14"/>
      <c r="E20" s="14"/>
      <c r="F20" s="14"/>
      <c r="G20" s="14"/>
      <c r="H20" s="64"/>
    </row>
    <row r="21" spans="1:8" ht="20.149999999999999" customHeight="1" x14ac:dyDescent="0.35">
      <c r="A21" s="14"/>
      <c r="B21" s="14"/>
      <c r="C21" s="14"/>
      <c r="D21" s="14"/>
      <c r="E21" s="14"/>
      <c r="F21" s="14"/>
      <c r="G21" s="49" t="s">
        <v>166</v>
      </c>
      <c r="H21" s="65">
        <f>SUM(H6:H20)</f>
        <v>535</v>
      </c>
    </row>
  </sheetData>
  <sheetProtection sheet="1" insertRows="0"/>
  <mergeCells count="3">
    <mergeCell ref="A2:H2"/>
    <mergeCell ref="A3:H3"/>
    <mergeCell ref="A4:H4"/>
  </mergeCells>
  <dataValidations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xr:uid="{2CA98208-C20C-D54E-8CE1-813350BC1C5B}"/>
  </hyperlinks>
  <pageMargins left="0.7" right="0.7" top="0.75" bottom="0.75" header="0.3" footer="0.3"/>
  <pageSetup paperSize="9" scale="62" orientation="landscape" r:id="rId2"/>
  <headerFooter>
    <oddHeader>&amp;C&amp;G</oddHeader>
    <oddFooter>&amp;RPage &amp;P of &amp;N</oddFooter>
  </headerFooter>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149</Value>
      <Value>80</Value>
      <Value>91</Value>
      <Value>89</Value>
      <Value>86</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Scotland</TermName>
          <TermId xmlns="http://schemas.microsoft.com/office/infopath/2007/PartnerControls">e1acdee1-285d-467a-8060-3af5beda6efa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LGE England</TermName>
          <TermId xmlns="http://schemas.microsoft.com/office/infopath/2007/PartnerControls">b497269f-e161-4e4b-9caa-555409e63dd4</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ECHRS-1807485911-1305</_dlc_DocId>
    <_dlc_DocIdUrl xmlns="fc73922b-ee12-4d47-9fe9-79c993e89b0c">
      <Url>https://electoralcommissionorguk.sharepoint.com/teams/CT_RG/_layouts/15/DocIdRedir.aspx?ID=ECHRS-1807485911-1305</Url>
      <Description>ECHRS-1807485911-1305</Description>
    </_dlc_DocIdUrl>
  </documentManagement>
</p:properties>
</file>

<file path=customXml/item2.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3.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57693d405b1a0bbc6a5bc3f60427b5c1">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0030ca6d38ae7c691f604de41d26fed9"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A2000D-0C45-471C-9C4A-3FDAE80A9BAA}">
  <ds:schemaRefs>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984048cf-b157-4c76-ab9d-17fdbae6ccd2"/>
    <ds:schemaRef ds:uri="fc73922b-ee12-4d47-9fe9-79c993e89b0c"/>
    <ds:schemaRef ds:uri="http://www.w3.org/XML/1998/namespace"/>
    <ds:schemaRef ds:uri="http://purl.org/dc/elements/1.1/"/>
  </ds:schemaRefs>
</ds:datastoreItem>
</file>

<file path=customXml/itemProps2.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D3E012D6-F5AE-49D5-B3A5-60FB282F9442}">
  <ds:schemaRefs>
    <ds:schemaRef ds:uri="http://schemas.microsoft.com/DataMashup"/>
  </ds:schemaRefs>
</ds:datastoreItem>
</file>

<file path=customXml/itemProps4.xml><?xml version="1.0" encoding="utf-8"?>
<ds:datastoreItem xmlns:ds="http://schemas.openxmlformats.org/officeDocument/2006/customXml" ds:itemID="{99C4B646-8F34-4666-85FA-A6AAABFC3F49}">
  <ds:schemaRefs>
    <ds:schemaRef ds:uri="http://schemas.microsoft.com/sharepoint/events"/>
  </ds:schemaRefs>
</ds:datastoreItem>
</file>

<file path=customXml/itemProps5.xml><?xml version="1.0" encoding="utf-8"?>
<ds:datastoreItem xmlns:ds="http://schemas.openxmlformats.org/officeDocument/2006/customXml" ds:itemID="{05E992B1-C511-415E-A1E4-40148A3B1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3922b-ee12-4d47-9fe9-79c993e89b0c"/>
    <ds:schemaRef ds:uri="984048cf-b157-4c76-ab9d-17fdbae6c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BA73C781-68D0-40E5-8CAA-14BC643B1138}">
  <ds:schemaRefs>
    <ds:schemaRef ds:uri="http://schemas.microsoft.com/sharepoint/v3/contenttype/forms"/>
  </ds:schemaRefs>
</ds:datastoreItem>
</file>

<file path=docMetadata/LabelInfo.xml><?xml version="1.0" encoding="utf-8"?>
<clbl:labelList xmlns:clbl="http://schemas.microsoft.com/office/2020/mipLabelMetadata">
  <clbl:label id="{23ffaa85-ba95-4afe-83f8-bec1204ec961}" enabled="0" method="" siteId="{23ffaa85-ba95-4afe-83f8-bec1204ec9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Completing the return</vt:lpstr>
      <vt:lpstr>Main form</vt:lpstr>
      <vt:lpstr>1. Payments made</vt:lpstr>
      <vt:lpstr>2. Notional spending</vt:lpstr>
      <vt:lpstr>3. Other authorised spending</vt:lpstr>
      <vt:lpstr>4. Invoices not received</vt:lpstr>
      <vt:lpstr>5. Payments not made</vt:lpstr>
      <vt:lpstr>6. Personal expenses</vt:lpstr>
      <vt:lpstr>7. Permissible donations</vt:lpstr>
      <vt:lpstr>8. Impermissible donations</vt:lpstr>
      <vt:lpstr>Lists</vt:lpstr>
      <vt:lpstr>'1. Payments made'!Print_Area</vt:lpstr>
      <vt:lpstr>'2. Notional spending'!Print_Area</vt:lpstr>
      <vt:lpstr>'3. Other authorised spending'!Print_Area</vt:lpstr>
      <vt:lpstr>'4. Invoices not received'!Print_Area</vt:lpstr>
      <vt:lpstr>'5. Payments not made'!Print_Area</vt:lpstr>
      <vt:lpstr>'6. Personal expenses'!Print_Area</vt:lpstr>
      <vt:lpstr>'7. Permissible donations'!Print_Area</vt:lpstr>
      <vt:lpstr>'8. Impermissible donations'!Print_Area</vt:lpstr>
      <vt:lpstr>'Completing the return'!Print_Area</vt:lpstr>
      <vt:lpstr>'Main form'!Print_Area</vt:lpstr>
      <vt:lpstr>'1. Payments made'!Print_Titles</vt:lpstr>
      <vt:lpstr>'2. Notional spending'!Print_Titles</vt:lpstr>
      <vt:lpstr>'3. Other authorised spending'!Print_Titles</vt:lpstr>
      <vt:lpstr>'4. Invoices not received'!Print_Titles</vt:lpstr>
      <vt:lpstr>'5. Payments not made'!Print_Titles</vt:lpstr>
      <vt:lpstr>'6. Personal expenses'!Print_Titles</vt:lpstr>
      <vt:lpstr>'7. Permissible donations'!Print_Titles</vt:lpstr>
      <vt:lpstr>'8. Impermissible donations'!Print_Titles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2026-05-07T12:09:47Z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86;#England|87ad9b81-6a35-45df-98f3-d7a55b4a168a;#89;#Scotland|e1acdee1-285d-467a-8060-3af5beda6efa;#91;#Wales|067e2ff8-581f-4d30-81c0-e3b3fe8fc8a2</vt:lpwstr>
  </property>
  <property fmtid="{D5CDD505-2E9C-101B-9397-08002B2CF9AE}" pid="4" name="_dlc_DocIdItemGuid">
    <vt:lpwstr>7c1ee8ae-75fa-4489-9ae0-d185fe5785e3</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80;#LGE England|b497269f-e161-4e4b-9caa-555409e63dd4</vt:lpwstr>
  </property>
  <property fmtid="{D5CDD505-2E9C-101B-9397-08002B2CF9AE}" pid="9" name="Event_x0020__x002f__x0020_circumstance">
    <vt:lpwstr>80;#LGE England|b497269f-e161-4e4b-9caa-555409e63dd4</vt:lpwstr>
  </property>
  <property fmtid="{D5CDD505-2E9C-101B-9397-08002B2CF9AE}" pid="10" name="_MarkAsFinal">
    <vt:bool>true</vt:bool>
  </property>
</Properties>
</file>