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567" documentId="8_{7572DC67-39A6-486D-9159-9CCD1190A452}" xr6:coauthVersionLast="47" xr6:coauthVersionMax="47" xr10:uidLastSave="{569E415E-E325-4DB6-9EB5-79E5F14A6827}"/>
  <bookViews>
    <workbookView xWindow="-103" yWindow="-103" windowWidth="22149" windowHeight="13200" activeTab="1" xr2:uid="{00000000-000D-0000-FFFF-FFFF00000000}"/>
  </bookViews>
  <sheets>
    <sheet name="Completing the return" sheetId="26" r:id="rId1"/>
    <sheet name="Main form" sheetId="17" r:id="rId2"/>
    <sheet name="Payments made" sheetId="21" r:id="rId3"/>
    <sheet name="Notional spending" sheetId="22" r:id="rId4"/>
    <sheet name="Other authorised spending" sheetId="20" r:id="rId5"/>
    <sheet name="Invoices not received" sheetId="9" r:id="rId6"/>
    <sheet name="Payments not made" sheetId="16" r:id="rId7"/>
    <sheet name="Personal expenses" sheetId="11" r:id="rId8"/>
    <sheet name="Permissible donations" sheetId="23" r:id="rId9"/>
    <sheet name="Impermissible donations" sheetId="24" r:id="rId10"/>
    <sheet name="Lists" sheetId="25" state="hidden" r:id="rId11"/>
  </sheets>
  <definedNames>
    <definedName name="_xlnm.Print_Area" localSheetId="0">'Completing the return'!$A$1:$O$42</definedName>
    <definedName name="_xlnm.Print_Area" localSheetId="9">'Impermissible donations'!$A$1:$G$20</definedName>
    <definedName name="_xlnm.Print_Area" localSheetId="5">'Invoices not received'!$A$1:$G$18</definedName>
    <definedName name="_xlnm.Print_Area" localSheetId="1">'Main form'!$A$1:$P$92</definedName>
    <definedName name="_xlnm.Print_Area" localSheetId="3">'Notional spending'!$A$1:$F$22</definedName>
    <definedName name="_xlnm.Print_Area" localSheetId="4">'Other authorised spending'!$A$1:$F$21</definedName>
    <definedName name="_xlnm.Print_Area" localSheetId="2">'Payments made'!$A$1:$I$22</definedName>
    <definedName name="_xlnm.Print_Area" localSheetId="6">'Payments not made'!$A$1:$G$18</definedName>
    <definedName name="_xlnm.Print_Area" localSheetId="8">'Permissible donations'!$A$1:$H$21</definedName>
    <definedName name="_xlnm.Print_Area" localSheetId="7">'Personal expenses'!$A$1:$F$19</definedName>
    <definedName name="_xlnm.Print_Titles" localSheetId="9">'Impermissible donations'!$1:$5</definedName>
    <definedName name="_xlnm.Print_Titles" localSheetId="5">'Invoices not received'!$1:$4</definedName>
    <definedName name="_xlnm.Print_Titles" localSheetId="3">'Notional spending'!$1:$5</definedName>
    <definedName name="_xlnm.Print_Titles" localSheetId="4">'Other authorised spending'!$1:$4</definedName>
    <definedName name="_xlnm.Print_Titles" localSheetId="2">'Payments made'!$1:$5</definedName>
    <definedName name="_xlnm.Print_Titles" localSheetId="6">'Payments not made'!$1:$4</definedName>
    <definedName name="_xlnm.Print_Titles" localSheetId="8">'Permissible donations'!$1:$5</definedName>
    <definedName name="_xlnm.Print_Titles" localSheetId="7">'Personal expenses'!$1:$4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7" l="1"/>
  <c r="E55" i="17"/>
  <c r="F19" i="11" l="1"/>
  <c r="I70" i="17" s="1"/>
  <c r="G18" i="16"/>
  <c r="F18" i="20"/>
  <c r="E47" i="17" s="1"/>
  <c r="G20" i="24"/>
  <c r="I79" i="17" s="1"/>
  <c r="H21" i="23"/>
  <c r="I77" i="17" s="1"/>
  <c r="O47" i="17"/>
  <c r="O45" i="17"/>
  <c r="O49" i="17"/>
  <c r="O51" i="17"/>
  <c r="O41" i="17"/>
  <c r="F19" i="22"/>
  <c r="E42" i="17" s="1"/>
  <c r="I19" i="21"/>
  <c r="E38" i="17" s="1"/>
  <c r="G18" i="9"/>
  <c r="E51" i="17" s="1"/>
  <c r="O53" i="17" l="1"/>
  <c r="E58" i="17"/>
</calcChain>
</file>

<file path=xl/sharedStrings.xml><?xml version="1.0" encoding="utf-8"?>
<sst xmlns="http://schemas.openxmlformats.org/spreadsheetml/2006/main" count="215" uniqueCount="177">
  <si>
    <t>Return of candidate spending: 
Senedd elections</t>
  </si>
  <si>
    <t>Completing the spending return</t>
  </si>
  <si>
    <t xml:space="preserve">Please enter your details on the main form and enter your spending into the appropriate worksheet. Totals from each worksheet will display </t>
  </si>
  <si>
    <t>automatically on the main form.</t>
  </si>
  <si>
    <t>If you do not have anything to enter for a particular worksheet, leave it blank. Please enter 'NIL' in the relevant box on the main form.</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</si>
  <si>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</si>
  <si>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</si>
  <si>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</si>
  <si>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</si>
  <si>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</si>
  <si>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</si>
  <si>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</si>
  <si>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</si>
  <si>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at: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</si>
  <si>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</si>
  <si>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</si>
  <si>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</si>
  <si>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</si>
  <si>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</si>
  <si>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</si>
  <si>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</si>
  <si>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Use the arrows [◄ and ►] in the bottom left hand corner of the screen to move through the tabs along the bottom of the screen.</t>
  </si>
  <si>
    <t>There are 9 worksheets in total. The last worksheet is 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</si>
  <si>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</si>
  <si>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</si>
  <si>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</si>
  <si>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</si>
  <si>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</si>
  <si>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</si>
  <si>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</si>
  <si>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</si>
  <si>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</si>
  <si>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</si>
  <si>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</si>
  <si>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</si>
  <si>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</si>
  <si>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</si>
  <si>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</si>
  <si>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</si>
  <si>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Enter identification mark as on candidate's declaration</t>
  </si>
  <si>
    <t>Section 1 –  Details of candidate and election</t>
  </si>
  <si>
    <t>Constituency</t>
  </si>
  <si>
    <t>Local authority</t>
  </si>
  <si>
    <t>Spending limit</t>
  </si>
  <si>
    <t xml:space="preserve">Date you became a candidate </t>
  </si>
  <si>
    <t>Date of election</t>
  </si>
  <si>
    <t>Date election result declared</t>
  </si>
  <si>
    <t>Candidate name</t>
  </si>
  <si>
    <t xml:space="preserve">Section 2 – Details of election agent </t>
  </si>
  <si>
    <t>Agent's name</t>
  </si>
  <si>
    <t xml:space="preserve">Date election agent appointed </t>
  </si>
  <si>
    <t>I am the agent responsible for delivering this return of candidate's expenses under Article 54 of the Senedd Cymru (Representation of the People) Order 2025</t>
  </si>
  <si>
    <t xml:space="preserve">I am the candidate and I was my own election agent. 
I am responsible for delivering this return of candidate's expenses under Article 54 of the Senedd Cymru (Representation of the People) Order 2025.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</si>
  <si>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</si>
  <si>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</si>
  <si>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</si>
  <si>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</si>
  <si>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</si>
  <si>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</si>
  <si>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</si>
  <si>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</si>
  <si>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</si>
  <si>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</si>
  <si>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£.pp</t>
  </si>
  <si>
    <t>NIL?</t>
  </si>
  <si>
    <t>Worksheet 1</t>
  </si>
  <si>
    <t>Payments made</t>
  </si>
  <si>
    <t>Total in column - Amount incurred (£)</t>
  </si>
  <si>
    <t>Category</t>
  </si>
  <si>
    <t>£.pp/Nil</t>
  </si>
  <si>
    <t>Worksheet 2</t>
  </si>
  <si>
    <t>A. Advertising</t>
  </si>
  <si>
    <t>Notional spending</t>
  </si>
  <si>
    <t>Total in column - 
Value of notional spending (£)</t>
  </si>
  <si>
    <t>B. Unsolicited material to voters</t>
  </si>
  <si>
    <t>C. Transport</t>
  </si>
  <si>
    <t>Worksheet 3</t>
  </si>
  <si>
    <t>Other authorised spending</t>
  </si>
  <si>
    <t>D. Public meetings</t>
  </si>
  <si>
    <t>E. Agent and other staff costs</t>
  </si>
  <si>
    <t>Worksheet 4</t>
  </si>
  <si>
    <t>Invoices not received</t>
  </si>
  <si>
    <t xml:space="preserve">F. Accommodation and administration </t>
  </si>
  <si>
    <t xml:space="preserve">Total election spending </t>
  </si>
  <si>
    <t>Worksheet 5</t>
  </si>
  <si>
    <t>Payments not made</t>
  </si>
  <si>
    <r>
      <rPr>
        <b/>
        <sz val="13"/>
        <rFont val="Arial"/>
        <family val="2"/>
      </rPr>
      <t>Total spending for 3a should equal the total spending for 3b.</t>
    </r>
    <r>
      <rPr>
        <sz val="13"/>
        <rFont val="Arial"/>
        <family val="2"/>
      </rPr>
      <t xml:space="preserve">
If they are not equal, then check you have selected a category A-F in every line in worksheets 1-5. </t>
    </r>
  </si>
  <si>
    <t>Total election spending</t>
  </si>
  <si>
    <t>Section 4 – Statement of all personal expenses incurred</t>
  </si>
  <si>
    <t>Please provide details of personal expenditure on the worksheet labelled 'Personal expenses'.</t>
  </si>
  <si>
    <t>Personal expenses do not count against the candidate's limit and they should not duplicate anything already declared as election spending under section 3. If you have no personal expenses to report, please enter 'NIL' in the box on the right below.</t>
  </si>
  <si>
    <t>Total amount of personal expenses</t>
  </si>
  <si>
    <t>Amount of money (if any) provided by the candidate to meet election expenditure</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</si>
  <si>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</si>
  <si>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</si>
  <si>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</si>
  <si>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</si>
  <si>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r>
      <t xml:space="preserve">Submit this return to the appropriate Returning Officer within 35 days of the declaration of the result. 
</t>
    </r>
    <r>
      <rPr>
        <sz val="13"/>
        <rFont val="Arial"/>
        <family val="2"/>
      </rPr>
      <t xml:space="preserve">You can find their contact details here: </t>
    </r>
  </si>
  <si>
    <t xml:space="preserve">It must be accompanied by a separate declaration signed by the election agent verifying this return.
Within 7 working days of submitting this return, the candidate must also submit a signed declaration verifying this return. 
These declarations can be found on the Electoral Commission website: </t>
  </si>
  <si>
    <t>electoralcommission.org.uk/senedd-elections-completing-your-return</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</si>
  <si>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</si>
  <si>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</si>
  <si>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</si>
  <si>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</si>
  <si>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</si>
  <si>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</si>
  <si>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</si>
  <si>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</si>
  <si>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Amount 
incurred (£)*</t>
  </si>
  <si>
    <t xml:space="preserve"> </t>
  </si>
  <si>
    <t>Sub-total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</si>
  <si>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</si>
  <si>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</si>
  <si>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</si>
  <si>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electoralcommission.org.uk/senedd-elections-notional-spending</t>
  </si>
  <si>
    <t>If you have been given an item at a non-commercial discount, record the value of the discount in this worksheet. The amount you paid must be recorded in the ‘Payments made’ worksheet.</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</si>
  <si>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</si>
  <si>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</si>
  <si>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</si>
  <si>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</si>
  <si>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</si>
  <si>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article 47 of the Senedd Cymru (Representation of the People) Order 2025)</t>
  </si>
  <si>
    <t>This is where the agent has given written authorisation to incur spending to a third party. The third party may then also make the payments.</t>
  </si>
  <si>
    <t>electoralcommission.org.uk/senedd-elections-local-campaigning</t>
  </si>
  <si>
    <t>Individual or organisation authorised to incur spending</t>
  </si>
  <si>
    <t>Date expense 
incurred</t>
  </si>
  <si>
    <t xml:space="preserve">Amount 
incurred (£)* </t>
  </si>
  <si>
    <r>
      <t xml:space="preserve">* </t>
    </r>
    <r>
      <rPr>
        <b/>
        <sz val="10"/>
        <rFont val="Arial"/>
        <family val="2"/>
      </rPr>
      <t xml:space="preserve">Amount incurred </t>
    </r>
    <r>
      <rPr>
        <sz val="10"/>
        <rFont val="Arial"/>
        <family val="2"/>
      </rPr>
      <t>(£) by someone authorised to (under 47 of the Senedd Cymru (Representation of the People) Order 2025)</t>
    </r>
  </si>
  <si>
    <t>Worksheet 4 - Invoices not received by the deadline (known in the legislation as 'unpaid claims')</t>
  </si>
  <si>
    <t>If you do not receive the invoice by the deadline, you cannot legally pay for the item without a court order.</t>
  </si>
  <si>
    <t>electoralcommission.org.uk/senedd-elections-deadlines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</si>
  <si>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</si>
  <si>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</si>
  <si>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</si>
  <si>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</si>
  <si>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</si>
  <si>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</si>
  <si>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</si>
  <si>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t>
  </si>
  <si>
    <t>electoralcommission.org.uk/senedd-personal-expenses</t>
  </si>
  <si>
    <t>Name of person who made payment (i.e. candidate or election agent, or N/A if notional spending)</t>
  </si>
  <si>
    <t>Date receipt/
invoice received</t>
  </si>
  <si>
    <t xml:space="preserve">Date paid </t>
  </si>
  <si>
    <t>Total</t>
  </si>
  <si>
    <t>Permissible donations</t>
  </si>
  <si>
    <t>Permissible donations are those you are permitted to accept because they are from a permissible source – see the list of permissible sources in the guidance.</t>
  </si>
  <si>
    <t>electoralcommission.org.uk/Senedd-elections-accepting-donations</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</si>
  <si>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</si>
  <si>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</si>
  <si>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</si>
  <si>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</si>
  <si>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</si>
  <si>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</si>
  <si>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</si>
  <si>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</si>
  <si>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</si>
  <si>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</si>
  <si>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electoralcommission.org.uk/Senedd-elections-returning-donations</t>
  </si>
  <si>
    <t>Name of donor (If known)</t>
  </si>
  <si>
    <t>Address (If known)</t>
  </si>
  <si>
    <t>Nature of donation</t>
  </si>
  <si>
    <t>Date dealt with</t>
  </si>
  <si>
    <t>Manner dealt with</t>
  </si>
  <si>
    <t>Select one of the following</t>
  </si>
  <si>
    <t>No</t>
  </si>
  <si>
    <t>Yes - with one other candidate</t>
  </si>
  <si>
    <t>Yes - with two or more other candidates</t>
  </si>
  <si>
    <t>Personal expenses are the reasonable travel and living expenses of the candidate for the purpose of campaigning in the election.</t>
  </si>
  <si>
    <t>Worksheet 1 - Payments made</t>
  </si>
  <si>
    <t>electoralcommission.org.uk/media/12778</t>
  </si>
  <si>
    <t>electoralcommission.org.uk/media/12777</t>
  </si>
  <si>
    <t>Enter which type of permissible donor the donation is from in ‘Type of donor’. If you were given something other than money, for example office space, enter what the donation was under ‘Nature of donation’.</t>
  </si>
  <si>
    <t>If you were given something other than money, for example office space, enter what the donation was under ‘Nature of donation’. Under ‘Manner dealt with’, enter how you returned the donation.</t>
  </si>
  <si>
    <t>Section 6 – Funding provided by the candidate</t>
  </si>
  <si>
    <t>Section 5 – Donations</t>
  </si>
  <si>
    <t>Personal expenses are reasonable travel and living expenses of the candidate for the purposes of and in relation to the election.</t>
  </si>
  <si>
    <t>F. Accommodation and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</si>
</sst>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40">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u/>
      <sz val="13"/>
      <color theme="10"/>
      <name val="Arial"/>
      <family val="2"/>
    </font>
    <font>
      <sz val="11"/>
      <name val="Helvetica"/>
      <family val="2"/>
    </font>
    <font>
      <b/>
      <sz val="11"/>
      <name val="Helvetica"/>
      <family val="2"/>
    </font>
    <font>
      <sz val="11"/>
      <color theme="1"/>
      <name val="Arial"/>
      <family val="2"/>
    </font>
    <font>
      <sz val="11"/>
      <color indexed="9"/>
      <name val="Arial"/>
      <family val="2"/>
    </font>
    <font>
      <sz val="12"/>
      <color indexed="45"/>
      <name val="Arial"/>
      <family val="2"/>
    </font>
    <font>
      <u/>
      <sz val="12"/>
      <color theme="10"/>
      <name val="Arial"/>
      <family val="2"/>
    </font>
    <font>
      <b/>
      <sz val="12"/>
      <name val="Arial"/>
      <family val="2"/>
    </font>
    <font>
      <sz val="12"/>
      <name val="Arial"/>
    </font>
    <font>
      <b/>
      <sz val="14"/>
      <color rgb="FFFFFFFF"/>
      <name val="Arial"/>
      <family val="2"/>
    </font>
  </fonts>
  <fills count="8">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
      <patternFill patternType="solid">
        <fgColor rgb="FF000080"/>
        <bgColor indexed="64"/>
      </patternFill>
    </fill>
  </fills>
  <borders count="6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thin">
        <color indexed="64"/>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right style="medium">
        <color rgb="FF333399"/>
      </right>
      <top style="thin">
        <color indexed="64"/>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style="medium">
        <color rgb="FF333399"/>
      </left>
      <right/>
      <top style="thin">
        <color indexed="64"/>
      </top>
      <bottom/>
      <diagonal/>
    </border>
    <border>
      <left style="medium">
        <color rgb="FF333399"/>
      </left>
      <right/>
      <top style="thin">
        <color indexed="64"/>
      </top>
      <bottom style="thin">
        <color indexed="64"/>
      </bottom>
      <diagonal/>
    </border>
    <border>
      <left/>
      <right style="thin">
        <color indexed="64"/>
      </right>
      <top/>
      <bottom style="medium">
        <color rgb="FF333399"/>
      </bottom>
      <diagonal/>
    </border>
    <border>
      <left style="thin">
        <color indexed="64"/>
      </left>
      <right/>
      <top/>
      <bottom style="medium">
        <color rgb="FF333399"/>
      </bottom>
      <diagonal/>
    </border>
    <border>
      <left style="medium">
        <color rgb="FF333399"/>
      </left>
      <right style="thin">
        <color indexed="64"/>
      </right>
      <top style="medium">
        <color rgb="FF333399"/>
      </top>
      <bottom style="thin">
        <color indexed="64"/>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auto="1"/>
      </left>
      <right style="medium">
        <color rgb="FF333399"/>
      </right>
      <top/>
      <bottom/>
      <diagonal/>
    </border>
    <border>
      <left style="thin">
        <color auto="1"/>
      </left>
      <right style="medium">
        <color rgb="FF333399"/>
      </right>
      <top/>
      <bottom style="medium">
        <color rgb="FF333399"/>
      </bottom>
      <diagonal/>
    </border>
    <border>
      <left style="thin">
        <color auto="1"/>
      </left>
      <right style="medium">
        <color rgb="FF333399"/>
      </right>
      <top style="thin">
        <color indexed="64"/>
      </top>
      <bottom style="thin">
        <color indexed="64"/>
      </bottom>
      <diagonal/>
    </border>
    <border>
      <left style="medium">
        <color rgb="FF333399"/>
      </left>
      <right/>
      <top/>
      <bottom style="thin">
        <color indexed="64"/>
      </bottom>
      <diagonal/>
    </border>
    <border>
      <left/>
      <right style="medium">
        <color rgb="FF333399"/>
      </right>
      <top/>
      <bottom style="thin">
        <color indexed="64"/>
      </bottom>
      <diagonal/>
    </border>
    <border>
      <left/>
      <right style="medium">
        <color rgb="FF000080"/>
      </right>
      <top style="thin">
        <color indexed="64"/>
      </top>
      <bottom style="thin">
        <color indexed="64"/>
      </bottom>
      <diagonal/>
    </border>
    <border>
      <left style="thin">
        <color rgb="FF000000"/>
      </left>
      <right style="medium">
        <color rgb="FF000080"/>
      </right>
      <top/>
      <bottom/>
      <diagonal/>
    </border>
    <border>
      <left style="thin">
        <color auto="1"/>
      </left>
      <right style="medium">
        <color rgb="FF000080"/>
      </right>
      <top/>
      <bottom/>
      <diagonal/>
    </border>
    <border>
      <left style="thin">
        <color theme="1"/>
      </left>
      <right/>
      <top/>
      <bottom style="thin">
        <color indexed="64"/>
      </bottom>
      <diagonal/>
    </border>
    <border>
      <left/>
      <right style="thin">
        <color theme="1"/>
      </right>
      <top/>
      <bottom style="thin">
        <color indexed="64"/>
      </bottom>
      <diagonal/>
    </border>
    <border>
      <left/>
      <right style="thin">
        <color indexed="64"/>
      </right>
      <top/>
      <bottom style="thin">
        <color theme="1"/>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384">
    <xf numFmtId="0" fontId="0" fillId="0" borderId="0" xfId="0"/>
    <xf numFmtId="0" fontId="5" fillId="0" borderId="0" xfId="0" applyFont="1"/>
    <xf numFmtId="0" fontId="0" fillId="0" borderId="0" xfId="0" applyAlignment="1">
      <alignment wrapText="1"/>
    </xf>
    <xf numFmtId="0" fontId="12" fillId="0" borderId="0" xfId="0" applyFont="1"/>
    <xf numFmtId="0" fontId="11" fillId="0" borderId="5" xfId="0" applyFont="1" applyBorder="1"/>
    <xf numFmtId="165" fontId="0" fillId="0" borderId="0" xfId="0" applyNumberFormat="1"/>
    <xf numFmtId="166" fontId="0" fillId="0" borderId="0" xfId="0" applyNumberFormat="1"/>
    <xf numFmtId="0" fontId="2" fillId="0" borderId="0" xfId="0" applyFont="1"/>
    <xf numFmtId="0" fontId="13" fillId="3" borderId="0" xfId="0" applyFont="1" applyFill="1"/>
    <xf numFmtId="0" fontId="8" fillId="3" borderId="0" xfId="0" applyFont="1" applyFill="1" applyAlignment="1">
      <alignment wrapText="1"/>
    </xf>
    <xf numFmtId="166" fontId="7" fillId="3" borderId="10" xfId="0" applyNumberFormat="1" applyFont="1" applyFill="1" applyBorder="1"/>
    <xf numFmtId="165" fontId="7" fillId="3" borderId="10" xfId="0" applyNumberFormat="1" applyFont="1" applyFill="1" applyBorder="1"/>
    <xf numFmtId="165" fontId="7" fillId="3" borderId="11"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7" xfId="0" applyFont="1" applyBorder="1" applyAlignment="1">
      <alignment horizontal="left" vertical="top" wrapText="1"/>
    </xf>
    <xf numFmtId="0" fontId="11" fillId="0" borderId="27" xfId="0" applyFont="1" applyBorder="1" applyAlignment="1">
      <alignment horizontal="left" vertical="top" shrinkToFit="1"/>
    </xf>
    <xf numFmtId="166" fontId="11" fillId="0" borderId="27" xfId="0" applyNumberFormat="1" applyFont="1" applyBorder="1" applyAlignment="1">
      <alignment horizontal="left" vertical="top" wrapText="1"/>
    </xf>
    <xf numFmtId="165" fontId="11" fillId="0" borderId="27" xfId="0" applyNumberFormat="1" applyFont="1" applyBorder="1" applyAlignment="1">
      <alignment horizontal="left" vertical="top" wrapText="1"/>
    </xf>
    <xf numFmtId="0" fontId="11" fillId="0" borderId="27" xfId="0" applyFont="1" applyBorder="1" applyAlignment="1">
      <alignment horizontal="left" vertical="top"/>
    </xf>
    <xf numFmtId="0" fontId="11" fillId="0" borderId="27" xfId="0" applyFont="1" applyBorder="1" applyAlignment="1">
      <alignment vertical="top" wrapText="1"/>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7" xfId="0" applyNumberFormat="1" applyFont="1" applyBorder="1" applyAlignment="1">
      <alignment horizontal="left" vertical="top"/>
    </xf>
    <xf numFmtId="1" fontId="11" fillId="0" borderId="27" xfId="0" applyNumberFormat="1" applyFont="1" applyBorder="1" applyAlignment="1">
      <alignment horizontal="left" vertical="top" wrapText="1"/>
    </xf>
    <xf numFmtId="0" fontId="14" fillId="3" borderId="0" xfId="0" applyFont="1" applyFill="1" applyAlignment="1">
      <alignmen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3" xfId="0" applyNumberFormat="1" applyFont="1" applyFill="1" applyBorder="1" applyAlignment="1">
      <alignment horizontal="left" vertical="center"/>
    </xf>
    <xf numFmtId="0" fontId="4" fillId="0" borderId="0" xfId="0" applyFont="1" applyAlignment="1">
      <alignment horizontal="left" vertical="center"/>
    </xf>
    <xf numFmtId="165" fontId="8" fillId="3" borderId="0" xfId="0" applyNumberFormat="1" applyFont="1" applyFill="1" applyAlignment="1">
      <alignment horizontal="left" vertical="center"/>
    </xf>
    <xf numFmtId="0" fontId="13" fillId="3" borderId="21"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166" fontId="20" fillId="3" borderId="0" xfId="0" applyNumberFormat="1" applyFont="1" applyFill="1" applyAlignment="1">
      <alignment horizontal="center" vertical="center"/>
    </xf>
    <xf numFmtId="0" fontId="24" fillId="4" borderId="0" xfId="0" applyFont="1" applyFill="1" applyAlignment="1">
      <alignment horizontal="center" vertical="center"/>
    </xf>
    <xf numFmtId="0" fontId="25" fillId="4" borderId="13" xfId="0" applyFont="1" applyFill="1" applyBorder="1" applyAlignment="1">
      <alignment horizontal="left" vertical="center"/>
    </xf>
    <xf numFmtId="0" fontId="28" fillId="0" borderId="0" xfId="0" applyFont="1" applyAlignment="1">
      <alignment horizontal="left"/>
    </xf>
    <xf numFmtId="0" fontId="11" fillId="0" borderId="8"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165" fontId="8" fillId="3" borderId="0" xfId="5" applyNumberFormat="1" applyFont="1" applyFill="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5" fontId="11" fillId="0" borderId="49" xfId="5" applyNumberFormat="1" applyFont="1" applyBorder="1"/>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165" fontId="11" fillId="0" borderId="2" xfId="0" applyNumberFormat="1" applyFont="1" applyBorder="1"/>
    <xf numFmtId="0" fontId="13" fillId="3" borderId="0" xfId="0" applyFont="1" applyFill="1" applyAlignment="1">
      <alignment horizontal="right" wrapText="1"/>
    </xf>
    <xf numFmtId="0" fontId="12" fillId="0" borderId="0" xfId="0" applyFont="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14" fontId="12" fillId="0" borderId="0" xfId="0" applyNumberFormat="1" applyFont="1" applyAlignment="1" applyProtection="1">
      <alignment horizontal="left" vertical="center"/>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6"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4"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protection locked="0"/>
    </xf>
    <xf numFmtId="166" fontId="5" fillId="0" borderId="27" xfId="0" applyNumberFormat="1" applyFont="1" applyBorder="1" applyAlignment="1" applyProtection="1">
      <alignment horizontal="left" vertical="center" wrapText="1"/>
      <protection locked="0"/>
    </xf>
    <xf numFmtId="165" fontId="5" fillId="0" borderId="27" xfId="0"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0" fontId="13" fillId="3" borderId="0" xfId="0" applyFont="1" applyFill="1" applyAlignment="1">
      <alignment vertical="center" wrapText="1"/>
    </xf>
    <xf numFmtId="165" fontId="11" fillId="0" borderId="2" xfId="5" applyNumberFormat="1" applyFont="1" applyBorder="1" applyAlignment="1" applyProtection="1">
      <alignment vertical="center"/>
    </xf>
    <xf numFmtId="0" fontId="31"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0" fillId="0" borderId="0" xfId="0" applyAlignment="1">
      <alignment vertical="top"/>
    </xf>
    <xf numFmtId="0" fontId="12" fillId="0" borderId="0" xfId="0" applyFont="1" applyAlignment="1">
      <alignment vertical="top"/>
    </xf>
    <xf numFmtId="0" fontId="5" fillId="0" borderId="8"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0" xfId="0" applyNumberFormat="1" applyFont="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166" fontId="5" fillId="0" borderId="14" xfId="0" applyNumberFormat="1" applyFont="1" applyBorder="1" applyAlignment="1" applyProtection="1">
      <alignment horizontal="left" vertical="center"/>
      <protection locked="0"/>
    </xf>
    <xf numFmtId="165" fontId="5" fillId="0" borderId="14"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4" xfId="0" applyFont="1" applyBorder="1" applyAlignment="1" applyProtection="1">
      <alignment horizontal="left" vertical="center"/>
      <protection locked="0"/>
    </xf>
    <xf numFmtId="14" fontId="5" fillId="0" borderId="14" xfId="0" applyNumberFormat="1"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33" fillId="0" borderId="50" xfId="0" applyFont="1" applyBorder="1" applyAlignment="1" applyProtection="1">
      <alignment horizontal="left" vertical="center" wrapText="1" shrinkToFit="1"/>
      <protection locked="0"/>
    </xf>
    <xf numFmtId="0" fontId="33" fillId="0" borderId="5" xfId="0" applyFont="1" applyBorder="1" applyAlignment="1" applyProtection="1">
      <alignment horizontal="left" vertical="center" wrapText="1" shrinkToFit="1"/>
      <protection locked="0"/>
    </xf>
    <xf numFmtId="0" fontId="33"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27" xfId="0" applyFont="1" applyBorder="1" applyAlignment="1" applyProtection="1">
      <alignment horizontal="left" vertical="center" wrapText="1" shrinkToFit="1"/>
      <protection locked="0"/>
    </xf>
    <xf numFmtId="0" fontId="34"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4" fillId="3" borderId="0" xfId="0" applyFont="1" applyFill="1" applyAlignment="1">
      <alignment vertical="center" wrapText="1"/>
    </xf>
    <xf numFmtId="0" fontId="14" fillId="3" borderId="13" xfId="0" applyFont="1" applyFill="1" applyBorder="1" applyAlignment="1">
      <alignment vertical="center"/>
    </xf>
    <xf numFmtId="0" fontId="9" fillId="3" borderId="21" xfId="0" applyFont="1" applyFill="1" applyBorder="1" applyAlignment="1">
      <alignment horizontal="left" vertical="center"/>
    </xf>
    <xf numFmtId="0" fontId="10" fillId="3" borderId="0" xfId="0" applyFont="1" applyFill="1" applyAlignment="1">
      <alignment horizontal="left" vertical="center"/>
    </xf>
    <xf numFmtId="0" fontId="6" fillId="3" borderId="0" xfId="0" applyFont="1" applyFill="1" applyAlignment="1">
      <alignment horizontal="left" vertical="center"/>
    </xf>
    <xf numFmtId="0" fontId="9" fillId="3" borderId="22" xfId="0" applyFont="1" applyFill="1" applyBorder="1" applyAlignment="1">
      <alignment horizontal="left" vertical="center"/>
    </xf>
    <xf numFmtId="0" fontId="5" fillId="0" borderId="21" xfId="0" applyFont="1" applyBorder="1" applyAlignment="1">
      <alignment horizontal="left" vertical="center"/>
    </xf>
    <xf numFmtId="0" fontId="35" fillId="0" borderId="0" xfId="0" applyFont="1" applyAlignment="1">
      <alignment horizontal="left" vertical="center"/>
    </xf>
    <xf numFmtId="0" fontId="5" fillId="0" borderId="22" xfId="0" applyFont="1" applyBorder="1" applyAlignment="1">
      <alignment horizontal="left" vertical="center"/>
    </xf>
    <xf numFmtId="0" fontId="36" fillId="0" borderId="0" xfId="4" applyFont="1" applyBorder="1" applyAlignment="1">
      <alignment horizontal="left" vertical="center"/>
    </xf>
    <xf numFmtId="0" fontId="36" fillId="0" borderId="0" xfId="4" applyFont="1" applyAlignment="1">
      <alignment horizontal="left" vertical="center"/>
    </xf>
    <xf numFmtId="0" fontId="5" fillId="3" borderId="0" xfId="0" applyFont="1" applyFill="1" applyAlignment="1">
      <alignment horizontal="left" vertical="center"/>
    </xf>
    <xf numFmtId="0" fontId="35" fillId="3" borderId="0" xfId="0" applyFont="1" applyFill="1" applyAlignment="1">
      <alignment horizontal="left" vertical="center"/>
    </xf>
    <xf numFmtId="0" fontId="5" fillId="3" borderId="22" xfId="0" applyFont="1" applyFill="1" applyBorder="1" applyAlignment="1">
      <alignment horizontal="left" vertical="center"/>
    </xf>
    <xf numFmtId="0" fontId="37" fillId="0" borderId="21" xfId="0" applyFont="1" applyBorder="1" applyAlignment="1">
      <alignment horizontal="left" vertical="center"/>
    </xf>
    <xf numFmtId="44" fontId="37" fillId="0" borderId="0" xfId="0" applyNumberFormat="1" applyFont="1" applyAlignment="1">
      <alignment horizontal="left" vertical="center"/>
    </xf>
    <xf numFmtId="0" fontId="12" fillId="6" borderId="0" xfId="0" applyFont="1" applyFill="1"/>
    <xf numFmtId="0" fontId="0" fillId="6" borderId="0" xfId="0" applyFill="1"/>
    <xf numFmtId="0" fontId="38" fillId="0" borderId="0" xfId="0" applyFont="1"/>
    <xf numFmtId="0" fontId="13" fillId="7" borderId="0" xfId="2" applyFont="1" applyFill="1"/>
    <xf numFmtId="0" fontId="13" fillId="7" borderId="13" xfId="2" applyFont="1" applyFill="1" applyBorder="1"/>
    <xf numFmtId="0" fontId="5" fillId="0" borderId="0" xfId="2" applyFont="1"/>
    <xf numFmtId="0" fontId="2" fillId="0" borderId="0" xfId="2"/>
    <xf numFmtId="0" fontId="2" fillId="0" borderId="13" xfId="2" applyBorder="1"/>
    <xf numFmtId="0" fontId="2" fillId="0" borderId="24" xfId="2" applyBorder="1"/>
    <xf numFmtId="0" fontId="0" fillId="0" borderId="13" xfId="0" applyBorder="1"/>
    <xf numFmtId="0" fontId="12" fillId="0" borderId="10" xfId="0" applyFont="1" applyBorder="1" applyAlignment="1" applyProtection="1">
      <alignment horizontal="left" vertical="center"/>
      <protection locked="0"/>
    </xf>
    <xf numFmtId="0" fontId="12" fillId="2" borderId="0" xfId="0" applyFont="1" applyFill="1" applyProtection="1">
      <protection locked="0"/>
    </xf>
    <xf numFmtId="0" fontId="12" fillId="0" borderId="0" xfId="0" applyFont="1" applyProtection="1">
      <protection locked="0"/>
    </xf>
    <xf numFmtId="0" fontId="11" fillId="0" borderId="0" xfId="0" applyFont="1" applyProtection="1">
      <protection locked="0"/>
    </xf>
    <xf numFmtId="0" fontId="13"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2" fillId="3" borderId="22"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2" fillId="0" borderId="21" xfId="0" applyFont="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3" fillId="3" borderId="21" xfId="0" applyFont="1" applyFill="1" applyBorder="1" applyAlignment="1" applyProtection="1">
      <alignment horizontal="left" vertical="center"/>
      <protection locked="0"/>
    </xf>
    <xf numFmtId="0" fontId="13" fillId="3" borderId="0" xfId="0" applyFont="1" applyFill="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protection locked="0"/>
    </xf>
    <xf numFmtId="0" fontId="12" fillId="3" borderId="22" xfId="0" applyFont="1" applyFill="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1" fillId="5" borderId="48" xfId="0" applyFont="1" applyFill="1" applyBorder="1" applyAlignment="1" applyProtection="1">
      <alignment horizontal="left" vertical="center"/>
      <protection locked="0"/>
    </xf>
    <xf numFmtId="0" fontId="11" fillId="5" borderId="19" xfId="0" applyFont="1" applyFill="1" applyBorder="1" applyAlignment="1" applyProtection="1">
      <alignment horizontal="left" vertical="center"/>
      <protection locked="0"/>
    </xf>
    <xf numFmtId="0" fontId="11" fillId="5" borderId="43" xfId="0" applyFont="1" applyFill="1" applyBorder="1" applyAlignment="1" applyProtection="1">
      <alignment horizontal="left" vertical="center"/>
      <protection locked="0"/>
    </xf>
    <xf numFmtId="0" fontId="11" fillId="5" borderId="20" xfId="0" applyFont="1" applyFill="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53" xfId="0" applyFont="1" applyBorder="1" applyAlignment="1" applyProtection="1">
      <alignment horizontal="center" vertical="center"/>
      <protection locked="0"/>
    </xf>
    <xf numFmtId="165" fontId="11" fillId="0" borderId="9" xfId="0" applyNumberFormat="1" applyFont="1" applyBorder="1" applyAlignment="1" applyProtection="1">
      <alignment horizontal="center" vertical="center"/>
      <protection locked="0"/>
    </xf>
    <xf numFmtId="165" fontId="12" fillId="0" borderId="10" xfId="0" applyNumberFormat="1" applyFont="1" applyBorder="1" applyAlignment="1" applyProtection="1">
      <alignment horizontal="center" vertical="center"/>
      <protection locked="0"/>
    </xf>
    <xf numFmtId="165" fontId="12" fillId="0" borderId="51" xfId="0" applyNumberFormat="1" applyFont="1" applyBorder="1" applyAlignment="1" applyProtection="1">
      <alignment horizontal="center" vertical="center"/>
      <protection locked="0"/>
    </xf>
    <xf numFmtId="0" fontId="12" fillId="0" borderId="57"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165" fontId="11" fillId="0" borderId="12" xfId="0" applyNumberFormat="1" applyFont="1" applyBorder="1" applyAlignment="1" applyProtection="1">
      <alignment horizontal="center" vertical="center"/>
      <protection locked="0"/>
    </xf>
    <xf numFmtId="165" fontId="12" fillId="0" borderId="0" xfId="0" applyNumberFormat="1" applyFont="1" applyAlignment="1" applyProtection="1">
      <alignment horizontal="center" vertical="center"/>
      <protection locked="0"/>
    </xf>
    <xf numFmtId="165" fontId="12" fillId="0" borderId="58" xfId="0" applyNumberFormat="1" applyFont="1" applyBorder="1" applyAlignment="1" applyProtection="1">
      <alignment horizontal="center" vertical="center"/>
      <protection locked="0"/>
    </xf>
    <xf numFmtId="0" fontId="23" fillId="0" borderId="21" xfId="0" applyFont="1" applyBorder="1" applyAlignment="1" applyProtection="1">
      <alignment horizontal="left" vertical="center"/>
      <protection locked="0"/>
    </xf>
    <xf numFmtId="0" fontId="12" fillId="0" borderId="41" xfId="0" applyFont="1" applyBorder="1" applyAlignment="1" applyProtection="1">
      <alignment horizontal="center" vertical="center"/>
      <protection locked="0"/>
    </xf>
    <xf numFmtId="165" fontId="11" fillId="0" borderId="22" xfId="0" applyNumberFormat="1" applyFont="1" applyBorder="1" applyAlignment="1" applyProtection="1">
      <alignment horizontal="center" vertical="center"/>
      <protection locked="0"/>
    </xf>
    <xf numFmtId="0" fontId="18" fillId="0" borderId="0" xfId="0" applyFont="1" applyAlignment="1" applyProtection="1">
      <alignment horizontal="left" vertical="center"/>
      <protection locked="0"/>
    </xf>
    <xf numFmtId="165" fontId="11" fillId="0" borderId="0" xfId="0" applyNumberFormat="1" applyFont="1" applyAlignment="1" applyProtection="1">
      <alignment horizontal="center" vertical="center"/>
      <protection locked="0"/>
    </xf>
    <xf numFmtId="165" fontId="11" fillId="0" borderId="58" xfId="0" applyNumberFormat="1" applyFont="1" applyBorder="1" applyAlignment="1" applyProtection="1">
      <alignment horizontal="center" vertical="center"/>
      <protection locked="0"/>
    </xf>
    <xf numFmtId="165" fontId="12" fillId="0" borderId="12" xfId="0" applyNumberFormat="1" applyFont="1" applyBorder="1" applyAlignment="1" applyProtection="1">
      <alignment horizontal="center" vertical="center"/>
      <protection locked="0"/>
    </xf>
    <xf numFmtId="0" fontId="21" fillId="0" borderId="21" xfId="0" applyFont="1" applyBorder="1" applyAlignment="1" applyProtection="1">
      <alignment horizontal="left" vertical="center"/>
      <protection locked="0"/>
    </xf>
    <xf numFmtId="0" fontId="12" fillId="0" borderId="3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165" fontId="12" fillId="0" borderId="52" xfId="0" applyNumberFormat="1"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3" fillId="3" borderId="22" xfId="0" applyFont="1" applyFill="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165" fontId="11" fillId="0" borderId="2" xfId="0" applyNumberFormat="1" applyFont="1" applyBorder="1" applyAlignment="1" applyProtection="1">
      <alignment horizontal="left" vertical="center"/>
      <protection locked="0"/>
    </xf>
    <xf numFmtId="44" fontId="11" fillId="0" borderId="0" xfId="0" applyNumberFormat="1" applyFont="1" applyAlignment="1" applyProtection="1">
      <alignment horizontal="left" vertical="center"/>
      <protection locked="0"/>
    </xf>
    <xf numFmtId="0" fontId="12" fillId="0" borderId="0" xfId="0" applyFont="1" applyAlignment="1" applyProtection="1">
      <alignment wrapText="1"/>
      <protection locked="0"/>
    </xf>
    <xf numFmtId="0" fontId="0" fillId="0" borderId="0" xfId="0" applyProtection="1">
      <protection locked="0"/>
    </xf>
    <xf numFmtId="0" fontId="11" fillId="0" borderId="2" xfId="0" applyFont="1" applyBorder="1"/>
    <xf numFmtId="0" fontId="2" fillId="0" borderId="46" xfId="2" applyBorder="1"/>
    <xf numFmtId="0" fontId="9" fillId="3" borderId="28" xfId="0" applyFont="1" applyFill="1" applyBorder="1" applyAlignment="1">
      <alignment horizontal="left" vertical="center"/>
    </xf>
    <xf numFmtId="0" fontId="9" fillId="3" borderId="9" xfId="0" applyFont="1" applyFill="1" applyBorder="1" applyAlignment="1">
      <alignment horizontal="left" vertical="center"/>
    </xf>
    <xf numFmtId="0" fontId="39" fillId="4" borderId="0" xfId="0" applyFont="1" applyFill="1" applyAlignment="1">
      <alignment horizontal="left" vertical="center"/>
    </xf>
    <xf numFmtId="165" fontId="11" fillId="0" borderId="0" xfId="0" applyNumberFormat="1" applyFont="1" applyAlignment="1" applyProtection="1">
      <alignment horizontal="left" vertical="center"/>
      <protection locked="0"/>
    </xf>
    <xf numFmtId="0" fontId="16" fillId="0" borderId="23" xfId="0" applyFont="1" applyBorder="1" applyAlignment="1">
      <alignment horizontal="left"/>
    </xf>
    <xf numFmtId="0" fontId="17" fillId="0" borderId="24" xfId="0" applyFont="1" applyBorder="1" applyAlignment="1">
      <alignment horizontal="left"/>
    </xf>
    <xf numFmtId="0" fontId="6" fillId="0" borderId="24" xfId="0" applyFont="1" applyBorder="1" applyAlignment="1">
      <alignment horizontal="left"/>
    </xf>
    <xf numFmtId="0" fontId="12" fillId="0" borderId="24" xfId="0" applyFont="1" applyBorder="1" applyAlignment="1">
      <alignment horizontal="left"/>
    </xf>
    <xf numFmtId="0" fontId="12" fillId="0" borderId="25" xfId="0" applyFont="1" applyBorder="1" applyAlignment="1">
      <alignment horizontal="left"/>
    </xf>
    <xf numFmtId="0" fontId="18" fillId="0" borderId="22" xfId="0" applyFont="1" applyBorder="1"/>
    <xf numFmtId="0" fontId="12" fillId="0" borderId="21" xfId="0" applyFont="1" applyBorder="1"/>
    <xf numFmtId="0" fontId="18" fillId="0" borderId="0" xfId="0" applyFont="1"/>
    <xf numFmtId="0" fontId="18" fillId="0" borderId="17" xfId="0" applyFont="1" applyBorder="1"/>
    <xf numFmtId="0" fontId="12" fillId="0" borderId="18" xfId="0" applyFont="1" applyBorder="1"/>
    <xf numFmtId="0" fontId="0" fillId="0" borderId="26" xfId="0" applyBorder="1"/>
    <xf numFmtId="0" fontId="29" fillId="3" borderId="17" xfId="0" applyFont="1" applyFill="1" applyBorder="1" applyAlignment="1">
      <alignment horizontal="left" vertical="center" wrapText="1" indent="2"/>
    </xf>
    <xf numFmtId="0" fontId="29" fillId="3" borderId="18" xfId="0" applyFont="1" applyFill="1" applyBorder="1" applyAlignment="1">
      <alignment horizontal="left" vertical="center" indent="2"/>
    </xf>
    <xf numFmtId="0" fontId="29" fillId="3" borderId="2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3" xfId="0" applyFont="1" applyFill="1" applyBorder="1" applyAlignment="1">
      <alignment horizontal="left" vertical="center" indent="2"/>
    </xf>
    <xf numFmtId="0" fontId="29" fillId="3" borderId="24" xfId="0" applyFont="1" applyFill="1" applyBorder="1" applyAlignment="1">
      <alignment horizontal="left" vertical="center" indent="2"/>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5" borderId="17" xfId="0" applyFont="1" applyFill="1" applyBorder="1" applyAlignment="1" applyProtection="1">
      <alignment horizontal="left" vertical="center" wrapText="1"/>
      <protection locked="0"/>
    </xf>
    <xf numFmtId="0" fontId="12" fillId="5" borderId="18" xfId="0" applyFont="1" applyFill="1" applyBorder="1" applyAlignment="1" applyProtection="1">
      <alignment horizontal="left" vertical="center" wrapText="1"/>
      <protection locked="0"/>
    </xf>
    <xf numFmtId="0" fontId="12" fillId="5" borderId="26" xfId="0" applyFont="1" applyFill="1" applyBorder="1" applyAlignment="1" applyProtection="1">
      <alignment horizontal="left" vertical="center" wrapText="1"/>
      <protection locked="0"/>
    </xf>
    <xf numFmtId="0" fontId="12" fillId="5" borderId="21" xfId="0" applyFont="1" applyFill="1" applyBorder="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2" fillId="5" borderId="22" xfId="0" applyFont="1" applyFill="1" applyBorder="1" applyAlignment="1" applyProtection="1">
      <alignment horizontal="left" vertical="center" wrapText="1"/>
      <protection locked="0"/>
    </xf>
    <xf numFmtId="0" fontId="12" fillId="5" borderId="23" xfId="0" applyFont="1" applyFill="1" applyBorder="1" applyAlignment="1" applyProtection="1">
      <alignment horizontal="left" vertical="center" wrapText="1"/>
      <protection locked="0"/>
    </xf>
    <xf numFmtId="0" fontId="12" fillId="5" borderId="24" xfId="0" applyFont="1" applyFill="1" applyBorder="1" applyAlignment="1" applyProtection="1">
      <alignment horizontal="left" vertical="center" wrapText="1"/>
      <protection locked="0"/>
    </xf>
    <xf numFmtId="0" fontId="12" fillId="5" borderId="25" xfId="0" applyFont="1" applyFill="1" applyBorder="1" applyAlignment="1" applyProtection="1">
      <alignment horizontal="left" vertical="center" wrapText="1"/>
      <protection locked="0"/>
    </xf>
    <xf numFmtId="0" fontId="11" fillId="0" borderId="6"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left" vertical="center"/>
      <protection locked="0"/>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165" fontId="11" fillId="0" borderId="22" xfId="0" applyNumberFormat="1" applyFont="1" applyBorder="1" applyAlignment="1">
      <alignment horizontal="center" vertical="center"/>
    </xf>
    <xf numFmtId="0" fontId="11" fillId="5" borderId="42" xfId="0" applyFont="1" applyFill="1" applyBorder="1" applyAlignment="1" applyProtection="1">
      <alignment horizontal="left" vertical="center"/>
      <protection locked="0"/>
    </xf>
    <xf numFmtId="0" fontId="11" fillId="5" borderId="43" xfId="0" applyFont="1" applyFill="1" applyBorder="1" applyAlignment="1" applyProtection="1">
      <alignment horizontal="left" vertical="center"/>
      <protection locked="0"/>
    </xf>
    <xf numFmtId="0" fontId="11" fillId="5" borderId="20" xfId="0" applyFont="1" applyFill="1" applyBorder="1" applyAlignment="1" applyProtection="1">
      <alignment horizontal="left" vertical="center"/>
      <protection locked="0"/>
    </xf>
    <xf numFmtId="0" fontId="5" fillId="0" borderId="18" xfId="0" applyFont="1" applyBorder="1" applyAlignment="1">
      <alignment horizontal="left" vertical="center" wrapText="1"/>
    </xf>
    <xf numFmtId="14" fontId="12" fillId="0" borderId="6" xfId="0" applyNumberFormat="1" applyFont="1" applyBorder="1" applyAlignment="1" applyProtection="1">
      <alignment horizontal="left" vertical="center"/>
      <protection locked="0"/>
    </xf>
    <xf numFmtId="14" fontId="12" fillId="0" borderId="7" xfId="0" applyNumberFormat="1" applyFont="1" applyBorder="1" applyAlignment="1" applyProtection="1">
      <alignment horizontal="left" vertical="center"/>
      <protection locked="0"/>
    </xf>
    <xf numFmtId="14" fontId="12" fillId="0" borderId="1" xfId="0" applyNumberFormat="1" applyFont="1" applyBorder="1" applyAlignment="1" applyProtection="1">
      <alignment horizontal="left" vertical="center"/>
      <protection locked="0"/>
    </xf>
    <xf numFmtId="0" fontId="30" fillId="5" borderId="23" xfId="4" applyFont="1" applyFill="1" applyBorder="1" applyAlignment="1" applyProtection="1">
      <alignment horizontal="left" vertical="center" indent="2"/>
    </xf>
    <xf numFmtId="0" fontId="11" fillId="5" borderId="24" xfId="0" applyFont="1" applyFill="1" applyBorder="1" applyAlignment="1">
      <alignment horizontal="left" vertical="center" indent="2"/>
    </xf>
    <xf numFmtId="0" fontId="11" fillId="5" borderId="25" xfId="0" applyFont="1" applyFill="1" applyBorder="1" applyAlignment="1">
      <alignment horizontal="left" vertical="center" indent="2"/>
    </xf>
    <xf numFmtId="0" fontId="11" fillId="5" borderId="17" xfId="0" applyFont="1" applyFill="1" applyBorder="1" applyAlignment="1" applyProtection="1">
      <alignment horizontal="left" vertical="center" wrapText="1" indent="2"/>
      <protection locked="0"/>
    </xf>
    <xf numFmtId="0" fontId="11" fillId="5" borderId="18" xfId="0" applyFont="1" applyFill="1" applyBorder="1" applyAlignment="1" applyProtection="1">
      <alignment horizontal="left" vertical="center" wrapText="1" indent="2"/>
      <protection locked="0"/>
    </xf>
    <xf numFmtId="0" fontId="11" fillId="5" borderId="26" xfId="0" applyFont="1" applyFill="1" applyBorder="1" applyAlignment="1" applyProtection="1">
      <alignment horizontal="left" vertical="center" wrapText="1" indent="2"/>
      <protection locked="0"/>
    </xf>
    <xf numFmtId="0" fontId="11" fillId="5" borderId="21" xfId="0" applyFont="1" applyFill="1" applyBorder="1" applyAlignment="1" applyProtection="1">
      <alignment horizontal="left" vertical="center" wrapText="1" indent="2"/>
      <protection locked="0"/>
    </xf>
    <xf numFmtId="0" fontId="11" fillId="5" borderId="0" xfId="0" applyFont="1" applyFill="1" applyAlignment="1" applyProtection="1">
      <alignment horizontal="left" vertical="center" wrapText="1" indent="2"/>
      <protection locked="0"/>
    </xf>
    <xf numFmtId="0" fontId="11" fillId="5" borderId="22" xfId="0" applyFont="1" applyFill="1" applyBorder="1" applyAlignment="1" applyProtection="1">
      <alignment horizontal="left" vertical="center" wrapText="1" indent="2"/>
      <protection locked="0"/>
    </xf>
    <xf numFmtId="0" fontId="12" fillId="0" borderId="34"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14" fontId="12" fillId="0" borderId="28" xfId="0" applyNumberFormat="1" applyFont="1" applyBorder="1" applyAlignment="1" applyProtection="1">
      <alignment horizontal="left" vertical="center"/>
      <protection locked="0"/>
    </xf>
    <xf numFmtId="14" fontId="12" fillId="0" borderId="40" xfId="0" applyNumberFormat="1"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5" borderId="21" xfId="0" applyFont="1" applyFill="1" applyBorder="1" applyAlignment="1" applyProtection="1">
      <alignment horizontal="left" vertical="center" wrapText="1" indent="2"/>
      <protection locked="0"/>
    </xf>
    <xf numFmtId="0" fontId="12" fillId="5" borderId="0" xfId="0" applyFont="1" applyFill="1" applyAlignment="1" applyProtection="1">
      <alignment horizontal="left" vertical="center" wrapText="1" indent="2"/>
      <protection locked="0"/>
    </xf>
    <xf numFmtId="0" fontId="12" fillId="5" borderId="22" xfId="0" applyFont="1" applyFill="1" applyBorder="1" applyAlignment="1" applyProtection="1">
      <alignment horizontal="left" vertical="center" wrapText="1" indent="2"/>
      <protection locked="0"/>
    </xf>
    <xf numFmtId="0" fontId="30" fillId="5" borderId="21" xfId="4" applyFont="1" applyFill="1" applyBorder="1" applyAlignment="1" applyProtection="1">
      <alignment horizontal="left" vertical="top" indent="2"/>
    </xf>
    <xf numFmtId="0" fontId="30" fillId="5" borderId="0" xfId="4" applyFont="1" applyFill="1" applyAlignment="1" applyProtection="1">
      <alignment horizontal="left" vertical="top" indent="2"/>
    </xf>
    <xf numFmtId="0" fontId="30" fillId="5" borderId="22" xfId="4" applyFont="1" applyFill="1" applyBorder="1" applyAlignment="1" applyProtection="1">
      <alignment horizontal="left" vertical="top" indent="2"/>
    </xf>
    <xf numFmtId="0" fontId="11" fillId="0" borderId="44"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165" fontId="11" fillId="0" borderId="9"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7"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28"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0" xfId="0" applyNumberFormat="1" applyFont="1" applyBorder="1" applyAlignment="1">
      <alignment horizontal="center" vertical="center"/>
    </xf>
    <xf numFmtId="14" fontId="0" fillId="0" borderId="39" xfId="0" applyNumberForma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8" fillId="0" borderId="21" xfId="0" applyFont="1" applyBorder="1" applyAlignment="1" applyProtection="1">
      <alignment horizontal="left" vertical="center" wrapText="1"/>
      <protection locked="0"/>
    </xf>
    <xf numFmtId="0" fontId="18" fillId="0" borderId="0" xfId="0" applyFont="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165" fontId="11" fillId="0" borderId="6" xfId="0" applyNumberFormat="1" applyFont="1" applyBorder="1" applyAlignment="1">
      <alignment horizontal="left" vertical="center"/>
    </xf>
    <xf numFmtId="165" fontId="11" fillId="0" borderId="7" xfId="0" applyNumberFormat="1" applyFont="1" applyBorder="1" applyAlignment="1">
      <alignment horizontal="left" vertical="center"/>
    </xf>
    <xf numFmtId="165" fontId="11" fillId="0" borderId="1" xfId="0" applyNumberFormat="1" applyFont="1" applyBorder="1" applyAlignment="1">
      <alignment horizontal="left" vertical="center"/>
    </xf>
    <xf numFmtId="0" fontId="12"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44"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166" fontId="11" fillId="0" borderId="27" xfId="0" applyNumberFormat="1" applyFont="1" applyBorder="1" applyAlignment="1">
      <alignment vertical="top" wrapText="1"/>
    </xf>
    <xf numFmtId="166" fontId="11" fillId="0" borderId="27" xfId="0" applyNumberFormat="1" applyFont="1" applyBorder="1" applyAlignment="1">
      <alignment vertical="top"/>
    </xf>
    <xf numFmtId="165" fontId="11" fillId="0" borderId="27" xfId="0" applyNumberFormat="1" applyFont="1" applyBorder="1" applyAlignment="1">
      <alignment vertical="top" wrapText="1"/>
    </xf>
    <xf numFmtId="165" fontId="11" fillId="0" borderId="27" xfId="0" applyNumberFormat="1" applyFont="1" applyBorder="1" applyAlignment="1">
      <alignment vertical="top"/>
    </xf>
    <xf numFmtId="0" fontId="11" fillId="0" borderId="27" xfId="0" applyFont="1" applyBorder="1" applyAlignment="1">
      <alignment vertical="top"/>
    </xf>
    <xf numFmtId="0" fontId="11" fillId="0" borderId="27" xfId="0" applyFont="1" applyBorder="1" applyAlignment="1">
      <alignment vertical="top" wrapText="1"/>
    </xf>
    <xf numFmtId="0" fontId="11" fillId="0" borderId="27" xfId="0" applyFont="1" applyBorder="1" applyAlignment="1">
      <alignment vertical="top" shrinkToFit="1"/>
    </xf>
    <xf numFmtId="0" fontId="5" fillId="0" borderId="0" xfId="0" applyFont="1" applyAlignment="1">
      <alignment horizontal="left" vertical="center"/>
    </xf>
    <xf numFmtId="0" fontId="30" fillId="0" borderId="0" xfId="4" applyFont="1" applyFill="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0" fontId="30" fillId="0" borderId="0" xfId="4" applyFont="1" applyAlignment="1">
      <alignment horizontal="left" vertical="center"/>
    </xf>
    <xf numFmtId="0" fontId="30" fillId="0" borderId="13" xfId="4" applyFont="1" applyBorder="1" applyAlignment="1">
      <alignment horizontal="left"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30" fillId="0" borderId="36" xfId="4" applyFont="1" applyFill="1" applyBorder="1" applyAlignment="1">
      <alignment vertical="center"/>
    </xf>
    <xf numFmtId="0" fontId="30" fillId="0" borderId="37" xfId="4" applyFont="1" applyFill="1" applyBorder="1" applyAlignment="1">
      <alignment vertical="center"/>
    </xf>
    <xf numFmtId="0" fontId="30" fillId="0" borderId="38" xfId="4" applyFont="1" applyFill="1" applyBorder="1" applyAlignment="1">
      <alignment vertical="center"/>
    </xf>
    <xf numFmtId="0" fontId="30" fillId="0" borderId="37" xfId="4" applyFont="1" applyFill="1" applyBorder="1" applyAlignment="1" applyProtection="1"/>
    <xf numFmtId="0" fontId="30" fillId="0" borderId="61" xfId="4" applyFont="1" applyFill="1" applyBorder="1" applyAlignment="1" applyProtection="1"/>
    <xf numFmtId="0" fontId="5" fillId="0" borderId="13" xfId="0" applyFont="1" applyBorder="1" applyAlignment="1">
      <alignment horizontal="left" vertical="center" wrapText="1"/>
    </xf>
    <xf numFmtId="0" fontId="1" fillId="0" borderId="34" xfId="0" applyFont="1" applyBorder="1" applyAlignment="1">
      <alignment horizontal="left" vertical="center"/>
    </xf>
    <xf numFmtId="0" fontId="1" fillId="0" borderId="33" xfId="0" applyFont="1" applyBorder="1" applyAlignment="1">
      <alignment horizontal="left" vertical="center"/>
    </xf>
    <xf numFmtId="0" fontId="1" fillId="0" borderId="35" xfId="0" applyFont="1" applyBorder="1" applyAlignment="1">
      <alignment horizontal="left" vertical="center"/>
    </xf>
    <xf numFmtId="0" fontId="30" fillId="0" borderId="31" xfId="4" applyFont="1" applyBorder="1" applyAlignment="1" applyProtection="1">
      <alignment horizontal="left" vertical="center"/>
    </xf>
    <xf numFmtId="0" fontId="30" fillId="0" borderId="0" xfId="4" applyFont="1" applyAlignment="1" applyProtection="1">
      <alignment horizontal="left" vertical="center"/>
    </xf>
    <xf numFmtId="0" fontId="30" fillId="0" borderId="32" xfId="4" applyFont="1" applyBorder="1" applyAlignment="1" applyProtection="1">
      <alignment horizontal="left"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59" xfId="0" applyFont="1" applyBorder="1" applyAlignment="1">
      <alignment horizontal="left" vertical="center" wrapText="1"/>
    </xf>
    <xf numFmtId="0" fontId="5" fillId="0" borderId="4" xfId="0" applyFont="1" applyBorder="1" applyAlignment="1">
      <alignment horizontal="left" vertical="center" wrapText="1"/>
    </xf>
    <xf numFmtId="0" fontId="5" fillId="0" borderId="60" xfId="0" applyFont="1" applyBorder="1" applyAlignment="1">
      <alignment horizontal="left" vertical="center" wrapText="1"/>
    </xf>
    <xf numFmtId="0" fontId="30" fillId="0" borderId="0" xfId="4" applyFont="1" applyBorder="1" applyAlignment="1" applyProtection="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3333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12777" TargetMode="External"/><Relationship Id="rId2" Type="http://schemas.openxmlformats.org/officeDocument/2006/relationships/hyperlink" Target="https://www.electoralcommission.org.uk/media/12778" TargetMode="External"/><Relationship Id="rId1" Type="http://schemas.openxmlformats.org/officeDocument/2006/relationships/hyperlink" Target="https://www.electoralcommission.org.uk/voting-and-election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lectoralcommission.org.uk/Senedd-elections-returning-donations" TargetMode="External"/><Relationship Id="rId1" Type="http://schemas.openxmlformats.org/officeDocument/2006/relationships/hyperlink" Target="https://www.electoralcommission.org.uk/England-local-elections-returning-donation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lectoralcommission.org.uk/voting-and-elections" TargetMode="External"/><Relationship Id="rId2" Type="http://schemas.openxmlformats.org/officeDocument/2006/relationships/hyperlink" Target="https://www.electoralcommission.org.uk/voting-and-elections" TargetMode="External"/><Relationship Id="rId1" Type="http://schemas.openxmlformats.org/officeDocument/2006/relationships/hyperlink" Target="https://www.electoralcommission.org.uk/guidance-candidates-and-agents-senedd-elections/after-election/completing-your-return-individual-candidat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electoralcommission.org.uk/senedd-elections-notional-spending" TargetMode="External"/><Relationship Id="rId1" Type="http://schemas.openxmlformats.org/officeDocument/2006/relationships/hyperlink" Target="https://www.electoralcommission.org.uk/guidance-candidates-and-agents-senedd-elections/spending-individual-candidates/items-received-free-charge-or-a-discount-and-notional-spending"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electoralcommission.org.uk/senedd-elections-local-campaigning" TargetMode="External"/><Relationship Id="rId1" Type="http://schemas.openxmlformats.org/officeDocument/2006/relationships/hyperlink" Target="https://www.electoralcommission.org.uk/England-local-elections-local-campaignin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lectoralcommission.org.uk/senedd-elections-deadlines" TargetMode="External"/><Relationship Id="rId1" Type="http://schemas.openxmlformats.org/officeDocument/2006/relationships/hyperlink" Target="https://www.electoralcommission.org.uk/guidance-candidates-and-agents-senedd-elections/after-election/deadlines-individual-candidate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lectoralcommission.org.uk/senedd-elections-deadlines" TargetMode="External"/><Relationship Id="rId1" Type="http://schemas.openxmlformats.org/officeDocument/2006/relationships/hyperlink" Target="https://www.electoralcommission.org.uk/guidance-candidates-and-agents-senedd-elections/after-election/deadlines-individual-candidat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lectoralcommission.org.uk/senedd-personal-expense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electoralcommission.org.uk/Senedd-elections-accepting-donations" TargetMode="External"/><Relationship Id="rId1" Type="http://schemas.openxmlformats.org/officeDocument/2006/relationships/hyperlink" Target="https://www.electoralcommission.org.uk/Senedd-elections-accepting-do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341A-AFBC-4ABF-B42F-53CC5861CD93}">
  <dimension ref="A1:O59"/>
  <sheetViews>
    <sheetView zoomScaleNormal="100" workbookViewId="0">
      <selection activeCell="I30" sqref="I30"/>
    </sheetView>
  </sheetViews>
  <sheetFormatPr defaultRowHeight="12.45"/>
  <sheetData>
    <row r="1" spans="1:15" ht="39.450000000000003" customHeight="1">
      <c r="A1" s="251" t="s">
        <v>0</v>
      </c>
      <c r="B1" s="252"/>
      <c r="C1" s="252"/>
      <c r="D1" s="252"/>
      <c r="E1" s="252"/>
      <c r="F1" s="252"/>
      <c r="G1" s="252"/>
      <c r="H1" s="252"/>
      <c r="I1" s="252"/>
      <c r="J1" s="252"/>
      <c r="O1" s="177"/>
    </row>
    <row r="2" spans="1:15">
      <c r="A2" s="253"/>
      <c r="B2" s="254"/>
      <c r="C2" s="254"/>
      <c r="D2" s="254"/>
      <c r="E2" s="254"/>
      <c r="F2" s="254"/>
      <c r="G2" s="254"/>
      <c r="H2" s="254"/>
      <c r="I2" s="254"/>
      <c r="J2" s="254"/>
    </row>
    <row r="3" spans="1:15" ht="12.9" thickBot="1">
      <c r="A3" s="255"/>
      <c r="B3" s="256"/>
      <c r="C3" s="256"/>
      <c r="D3" s="256"/>
      <c r="E3" s="256"/>
      <c r="F3" s="256"/>
      <c r="G3" s="256"/>
      <c r="H3" s="256"/>
      <c r="I3" s="256"/>
      <c r="J3" s="256"/>
    </row>
    <row r="5" spans="1:15" ht="17.600000000000001">
      <c r="A5" s="42" t="s">
        <v>1</v>
      </c>
      <c r="B5" s="155"/>
      <c r="C5" s="155"/>
      <c r="D5" s="156"/>
      <c r="E5" s="156"/>
      <c r="F5" s="156"/>
      <c r="G5" s="156"/>
      <c r="H5" s="156"/>
      <c r="I5" s="156"/>
      <c r="J5" s="156"/>
      <c r="K5" s="156"/>
      <c r="L5" s="156"/>
      <c r="M5" s="156"/>
      <c r="N5" s="156"/>
      <c r="O5" s="157"/>
    </row>
    <row r="6" spans="1:15" ht="15">
      <c r="A6" s="158" t="s">
        <v>2</v>
      </c>
      <c r="B6" s="32"/>
      <c r="C6" s="32"/>
      <c r="D6" s="32"/>
      <c r="E6" s="159"/>
      <c r="F6" s="159"/>
      <c r="G6" s="32"/>
      <c r="H6" s="32"/>
      <c r="I6" s="32"/>
      <c r="J6" s="32"/>
      <c r="K6" s="32"/>
      <c r="L6" s="32"/>
      <c r="M6" s="32"/>
      <c r="N6" s="32"/>
      <c r="O6" s="160"/>
    </row>
    <row r="7" spans="1:15" ht="15">
      <c r="A7" s="158" t="s">
        <v>3</v>
      </c>
      <c r="B7" s="32"/>
      <c r="C7" s="32"/>
      <c r="D7" s="32"/>
      <c r="E7" s="159"/>
      <c r="F7" s="159"/>
      <c r="G7" s="32"/>
      <c r="H7" s="32"/>
      <c r="I7" s="32"/>
      <c r="J7" s="32"/>
      <c r="K7" s="32"/>
      <c r="L7" s="32"/>
      <c r="M7" s="32"/>
      <c r="N7" s="32"/>
      <c r="O7" s="160"/>
    </row>
    <row r="8" spans="1:15" ht="15">
      <c r="A8" s="158"/>
      <c r="B8" s="32"/>
      <c r="C8" s="32"/>
      <c r="D8" s="32"/>
      <c r="E8" s="159"/>
      <c r="F8" s="159"/>
      <c r="G8" s="32"/>
      <c r="H8" s="32"/>
      <c r="I8" s="32"/>
      <c r="J8" s="32"/>
      <c r="K8" s="32"/>
      <c r="L8" s="32"/>
      <c r="M8" s="32"/>
      <c r="N8" s="32"/>
      <c r="O8" s="160"/>
    </row>
    <row r="9" spans="1:15" ht="15">
      <c r="A9" s="158" t="s">
        <v>4</v>
      </c>
      <c r="B9" s="32"/>
      <c r="C9" s="32"/>
      <c r="D9" s="32"/>
      <c r="E9" s="159"/>
      <c r="F9" s="159"/>
      <c r="G9" s="32"/>
      <c r="H9" s="32"/>
      <c r="I9" s="32"/>
      <c r="J9" s="32"/>
      <c r="K9" s="32"/>
      <c r="L9" s="32"/>
      <c r="M9" s="32"/>
      <c r="N9" s="32"/>
      <c r="O9" s="160"/>
    </row>
    <row r="10" spans="1:15" ht="12" customHeight="1">
      <c r="A10" s="158"/>
      <c r="B10" s="32"/>
      <c r="C10" s="32"/>
      <c r="D10" s="32"/>
      <c r="E10" s="159"/>
      <c r="F10" s="159"/>
      <c r="G10" s="32"/>
      <c r="H10" s="32"/>
      <c r="I10" s="32"/>
      <c r="J10" s="32"/>
      <c r="K10" s="32"/>
      <c r="L10" s="32"/>
      <c r="M10" s="32"/>
      <c r="N10" s="32"/>
      <c r="O10" s="160"/>
    </row>
    <row r="11" spans="1:15" ht="17.600000000000001">
      <c r="A11" s="42" t="s">
        <v>5</v>
      </c>
      <c r="B11" s="154"/>
      <c r="C11" s="154"/>
      <c r="D11" s="154"/>
      <c r="E11" s="154"/>
      <c r="F11" s="154"/>
      <c r="G11" s="154"/>
      <c r="H11" s="154"/>
      <c r="I11" s="154"/>
      <c r="J11" s="154"/>
      <c r="K11" s="154"/>
      <c r="L11" s="154"/>
      <c r="M11" s="154"/>
      <c r="N11" s="154"/>
      <c r="O11" s="154"/>
    </row>
    <row r="12" spans="1:15" ht="15">
      <c r="A12" s="158" t="s">
        <v>6</v>
      </c>
      <c r="B12" s="32"/>
      <c r="C12" s="32"/>
      <c r="D12" s="32"/>
      <c r="E12" s="159"/>
      <c r="F12" s="159"/>
      <c r="G12" s="32"/>
      <c r="H12" s="32"/>
      <c r="I12" s="32"/>
      <c r="J12" s="32"/>
      <c r="K12" s="32"/>
      <c r="L12" s="32"/>
      <c r="M12" s="32"/>
      <c r="N12" s="32"/>
      <c r="O12" s="160"/>
    </row>
    <row r="13" spans="1:15" ht="15">
      <c r="A13" s="158"/>
      <c r="B13" s="32"/>
      <c r="C13" s="32"/>
      <c r="D13" s="32"/>
      <c r="E13" s="159"/>
      <c r="F13" s="159"/>
      <c r="G13" s="32"/>
      <c r="H13" s="32"/>
      <c r="I13" s="32"/>
      <c r="J13" s="32"/>
      <c r="K13" s="32"/>
      <c r="L13" s="32"/>
      <c r="M13" s="32"/>
      <c r="N13" s="32"/>
      <c r="O13" s="160"/>
    </row>
    <row r="14" spans="1:15" ht="15">
      <c r="A14" s="158" t="s">
        <v>7</v>
      </c>
      <c r="B14" s="32"/>
      <c r="C14" s="32"/>
      <c r="D14" s="32"/>
      <c r="E14" s="159"/>
      <c r="F14" s="159"/>
      <c r="G14" s="32"/>
      <c r="H14" s="32"/>
      <c r="I14" s="32"/>
      <c r="J14" s="32"/>
      <c r="K14" s="32"/>
      <c r="L14" s="32"/>
      <c r="M14" s="32"/>
      <c r="N14" s="32"/>
      <c r="O14" s="160"/>
    </row>
    <row r="15" spans="1:15" ht="15">
      <c r="A15" s="158"/>
      <c r="B15" s="32"/>
      <c r="C15" s="32"/>
      <c r="D15" s="32"/>
      <c r="E15" s="159"/>
      <c r="F15" s="159"/>
      <c r="G15" s="32"/>
      <c r="H15" s="32"/>
      <c r="I15" s="32"/>
      <c r="J15" s="32"/>
      <c r="K15" s="32"/>
      <c r="L15" s="32"/>
      <c r="M15" s="32"/>
      <c r="N15" s="32"/>
      <c r="O15" s="160"/>
    </row>
    <row r="16" spans="1:15" ht="15">
      <c r="A16" s="158" t="s">
        <v>8</v>
      </c>
      <c r="B16" s="32"/>
      <c r="C16" s="32"/>
      <c r="D16" s="32"/>
      <c r="E16" s="159"/>
      <c r="F16" s="159"/>
      <c r="G16" s="32"/>
      <c r="H16" s="32"/>
      <c r="I16" s="32"/>
      <c r="J16" s="32"/>
      <c r="K16" s="32"/>
      <c r="L16" s="32"/>
      <c r="M16" s="32"/>
      <c r="N16" s="32"/>
      <c r="O16" s="160"/>
    </row>
    <row r="17" spans="1:15" ht="15">
      <c r="A17" s="158" t="s">
        <v>9</v>
      </c>
      <c r="B17" s="32"/>
      <c r="C17" s="32"/>
      <c r="D17" s="32"/>
      <c r="E17" s="159"/>
      <c r="F17" s="159"/>
      <c r="G17" s="32"/>
      <c r="H17" s="32"/>
      <c r="I17" s="32"/>
      <c r="J17" s="32"/>
      <c r="K17" s="32"/>
      <c r="L17" s="32"/>
      <c r="M17" s="32"/>
      <c r="N17" s="32"/>
      <c r="O17" s="160"/>
    </row>
    <row r="18" spans="1:15" ht="15">
      <c r="A18" s="158"/>
      <c r="B18" s="32"/>
      <c r="C18" s="32"/>
      <c r="D18" s="32"/>
      <c r="E18" s="159"/>
      <c r="F18" s="159"/>
      <c r="G18" s="32"/>
      <c r="H18" s="32"/>
      <c r="I18" s="32"/>
      <c r="J18" s="32"/>
      <c r="K18" s="32"/>
      <c r="L18" s="32"/>
      <c r="M18" s="32"/>
      <c r="N18" s="32"/>
      <c r="O18" s="160"/>
    </row>
    <row r="19" spans="1:15" ht="15">
      <c r="A19" s="158" t="s">
        <v>10</v>
      </c>
      <c r="B19" s="32"/>
      <c r="C19" s="32"/>
      <c r="D19" s="32"/>
      <c r="E19" s="159"/>
      <c r="F19" s="159"/>
      <c r="G19" s="32"/>
      <c r="H19" s="32"/>
      <c r="I19" s="32"/>
      <c r="J19" s="32"/>
      <c r="K19" s="32"/>
      <c r="L19" s="32"/>
      <c r="M19" s="32"/>
      <c r="N19" s="32"/>
      <c r="O19" s="160"/>
    </row>
    <row r="20" spans="1:15" ht="12" customHeight="1">
      <c r="A20" s="158"/>
      <c r="B20" s="32"/>
      <c r="C20" s="32"/>
      <c r="D20" s="32"/>
      <c r="E20" s="159"/>
      <c r="F20" s="159"/>
      <c r="G20" s="32"/>
      <c r="H20" s="32"/>
      <c r="I20" s="32"/>
      <c r="J20" s="32"/>
      <c r="K20" s="32"/>
      <c r="L20" s="32"/>
      <c r="M20" s="32"/>
      <c r="N20" s="32"/>
      <c r="O20" s="160"/>
    </row>
    <row r="21" spans="1:15" ht="17.600000000000001">
      <c r="A21" s="42" t="s">
        <v>11</v>
      </c>
      <c r="B21" s="154"/>
      <c r="C21" s="154"/>
      <c r="D21" s="154"/>
      <c r="E21" s="154"/>
      <c r="F21" s="154"/>
      <c r="G21" s="154"/>
      <c r="H21" s="154"/>
      <c r="I21" s="154"/>
      <c r="J21" s="154"/>
      <c r="K21" s="154"/>
      <c r="L21" s="154"/>
      <c r="M21" s="154"/>
      <c r="N21" s="154"/>
      <c r="O21" s="154"/>
    </row>
    <row r="22" spans="1:15" ht="15">
      <c r="A22" s="158" t="s">
        <v>12</v>
      </c>
      <c r="B22" s="32"/>
      <c r="C22" s="32"/>
      <c r="D22" s="32"/>
      <c r="E22" s="32"/>
      <c r="F22" s="32"/>
      <c r="G22" s="32"/>
      <c r="H22" s="32"/>
      <c r="I22" s="32"/>
      <c r="J22" s="32"/>
      <c r="K22" s="32"/>
      <c r="L22" s="32"/>
      <c r="M22" s="32"/>
      <c r="N22" s="32"/>
      <c r="O22" s="160"/>
    </row>
    <row r="23" spans="1:15" ht="15">
      <c r="A23" s="158"/>
      <c r="B23" s="32"/>
      <c r="C23" s="32"/>
      <c r="D23" s="32"/>
      <c r="E23" s="32"/>
      <c r="F23" s="32"/>
      <c r="G23" s="32"/>
      <c r="H23" s="32"/>
      <c r="I23" s="32"/>
      <c r="J23" s="32"/>
      <c r="K23" s="32"/>
      <c r="L23" s="32"/>
      <c r="M23" s="32"/>
      <c r="N23" s="32"/>
      <c r="O23" s="160"/>
    </row>
    <row r="24" spans="1:15" ht="15" customHeight="1">
      <c r="A24" s="158" t="s">
        <v>13</v>
      </c>
      <c r="B24" s="32"/>
      <c r="C24" s="32"/>
      <c r="D24" s="32"/>
      <c r="E24" s="161" t="s">
        <v>14</v>
      </c>
      <c r="G24" s="32"/>
      <c r="H24" s="32"/>
      <c r="I24" s="32"/>
      <c r="J24" s="32"/>
      <c r="K24" s="32"/>
      <c r="L24" s="32"/>
      <c r="M24" s="32"/>
      <c r="N24" s="32"/>
      <c r="O24" s="160"/>
    </row>
    <row r="25" spans="1:15" ht="15">
      <c r="A25" s="158"/>
      <c r="B25" s="32"/>
      <c r="C25" s="32"/>
      <c r="D25" s="32"/>
      <c r="E25" s="159"/>
      <c r="F25" s="159"/>
      <c r="G25" s="32"/>
      <c r="H25" s="32"/>
      <c r="I25" s="32"/>
      <c r="J25" s="32"/>
      <c r="K25" s="32"/>
      <c r="L25" s="32"/>
      <c r="M25" s="32"/>
      <c r="N25" s="32"/>
      <c r="O25" s="160"/>
    </row>
    <row r="26" spans="1:15" ht="15">
      <c r="A26" s="158" t="s">
        <v>15</v>
      </c>
      <c r="B26" s="32"/>
      <c r="C26" s="32"/>
      <c r="D26" s="32"/>
      <c r="E26" s="159"/>
      <c r="F26" s="159"/>
      <c r="G26" s="32"/>
      <c r="H26" s="32"/>
      <c r="I26" s="32"/>
      <c r="J26" s="32"/>
      <c r="K26" s="32"/>
      <c r="L26" s="32"/>
      <c r="M26" s="32"/>
      <c r="N26" s="32"/>
      <c r="O26" s="160"/>
    </row>
    <row r="27" spans="1:15" ht="15">
      <c r="A27" s="158" t="s">
        <v>16</v>
      </c>
      <c r="B27" s="32"/>
      <c r="C27" s="32"/>
      <c r="D27" s="32"/>
      <c r="E27" s="159"/>
      <c r="F27" s="159"/>
      <c r="G27" s="32"/>
      <c r="H27" s="32"/>
      <c r="I27" s="32"/>
      <c r="J27" s="32"/>
      <c r="K27" s="32"/>
      <c r="L27" s="32"/>
      <c r="M27" s="32"/>
      <c r="N27" s="32"/>
      <c r="O27" s="160"/>
    </row>
    <row r="28" spans="1:15" ht="15">
      <c r="A28" s="158"/>
      <c r="B28" s="32"/>
      <c r="C28" s="32"/>
      <c r="D28" s="32"/>
      <c r="E28" s="159"/>
      <c r="F28" s="159"/>
      <c r="G28" s="32"/>
      <c r="H28" s="32"/>
      <c r="I28" s="32"/>
      <c r="J28" s="32"/>
      <c r="K28" s="32"/>
      <c r="L28" s="32"/>
      <c r="M28" s="32"/>
      <c r="N28" s="32"/>
      <c r="O28" s="160"/>
    </row>
    <row r="29" spans="1:15" ht="15">
      <c r="A29" s="158" t="s">
        <v>17</v>
      </c>
      <c r="B29" s="32"/>
      <c r="C29" s="162" t="s">
        <v>169</v>
      </c>
      <c r="D29" s="32"/>
      <c r="E29" s="159"/>
      <c r="F29" s="159"/>
      <c r="G29" s="32"/>
      <c r="H29" s="32"/>
      <c r="I29" s="32"/>
      <c r="J29" s="32"/>
      <c r="K29" s="32"/>
      <c r="L29" s="32"/>
      <c r="M29" s="32"/>
      <c r="N29" s="32"/>
      <c r="O29" s="160"/>
    </row>
    <row r="30" spans="1:15" ht="15">
      <c r="A30" s="158"/>
      <c r="B30" s="32"/>
      <c r="C30" s="162"/>
      <c r="D30" s="32"/>
      <c r="E30" s="159"/>
      <c r="F30" s="159"/>
      <c r="G30" s="32"/>
      <c r="H30" s="32"/>
      <c r="I30" s="32"/>
      <c r="J30" s="32"/>
      <c r="K30" s="32"/>
      <c r="L30" s="32"/>
      <c r="M30" s="32"/>
      <c r="N30" s="32"/>
      <c r="O30" s="160"/>
    </row>
    <row r="31" spans="1:15" ht="15">
      <c r="A31" s="158" t="s">
        <v>18</v>
      </c>
      <c r="B31" s="162"/>
      <c r="C31" s="162"/>
      <c r="D31" s="162" t="s">
        <v>170</v>
      </c>
      <c r="E31" s="162"/>
      <c r="F31" s="159"/>
      <c r="G31" s="32"/>
      <c r="H31" s="32"/>
      <c r="I31" s="32"/>
      <c r="J31" s="32"/>
      <c r="K31" s="32"/>
      <c r="L31" s="32"/>
      <c r="M31" s="32"/>
      <c r="N31" s="32"/>
      <c r="O31" s="160"/>
    </row>
    <row r="32" spans="1:15" ht="12" customHeight="1">
      <c r="A32" s="158"/>
      <c r="B32" s="32"/>
      <c r="C32" s="32"/>
      <c r="D32" s="32"/>
      <c r="E32" s="159"/>
      <c r="F32" s="159"/>
      <c r="G32" s="32"/>
      <c r="H32" s="32"/>
      <c r="I32" s="32"/>
      <c r="J32" s="32"/>
      <c r="K32" s="32"/>
      <c r="L32" s="32"/>
      <c r="M32" s="32"/>
      <c r="N32" s="32"/>
      <c r="O32" s="160"/>
    </row>
    <row r="33" spans="1:15" ht="16.3">
      <c r="A33" s="42" t="s">
        <v>19</v>
      </c>
      <c r="B33" s="163"/>
      <c r="C33" s="163"/>
      <c r="D33" s="163"/>
      <c r="E33" s="164"/>
      <c r="F33" s="164"/>
      <c r="G33" s="163"/>
      <c r="H33" s="163"/>
      <c r="I33" s="163"/>
      <c r="J33" s="163"/>
      <c r="K33" s="163"/>
      <c r="L33" s="163"/>
      <c r="M33" s="163"/>
      <c r="N33" s="163"/>
      <c r="O33" s="165"/>
    </row>
    <row r="34" spans="1:15" ht="15.45">
      <c r="A34" s="166" t="s">
        <v>20</v>
      </c>
      <c r="B34" s="32"/>
      <c r="C34" s="32"/>
      <c r="D34" s="32"/>
      <c r="E34" s="32"/>
      <c r="F34" s="32"/>
      <c r="G34" s="32"/>
      <c r="H34" s="32"/>
      <c r="I34" s="32"/>
      <c r="J34" s="32"/>
      <c r="K34" s="32"/>
      <c r="L34" s="32"/>
      <c r="M34" s="167"/>
      <c r="N34" s="32"/>
      <c r="O34" s="160"/>
    </row>
    <row r="35" spans="1:15" s="169" customFormat="1" ht="16.3">
      <c r="A35" s="158" t="s">
        <v>21</v>
      </c>
      <c r="B35" s="168"/>
      <c r="C35" s="168"/>
      <c r="D35" s="168"/>
      <c r="E35" s="168"/>
      <c r="F35" s="168"/>
      <c r="G35" s="168"/>
      <c r="H35" s="168"/>
      <c r="I35" s="168"/>
      <c r="J35" s="168"/>
      <c r="K35" s="168"/>
      <c r="L35" s="168"/>
      <c r="M35" s="168"/>
      <c r="N35" s="168"/>
      <c r="O35" s="160"/>
    </row>
    <row r="36" spans="1:15" ht="15">
      <c r="A36" s="158" t="s">
        <v>22</v>
      </c>
      <c r="O36" s="160"/>
    </row>
    <row r="37" spans="1:15" ht="15">
      <c r="O37" s="160"/>
    </row>
    <row r="38" spans="1:15" ht="15.45">
      <c r="A38" s="166" t="s">
        <v>23</v>
      </c>
      <c r="O38" s="160"/>
    </row>
    <row r="39" spans="1:15" ht="15">
      <c r="A39" s="158" t="s">
        <v>24</v>
      </c>
      <c r="O39" s="160"/>
    </row>
    <row r="40" spans="1:15" ht="15">
      <c r="A40" s="158" t="s">
        <v>25</v>
      </c>
      <c r="O40" s="160"/>
    </row>
    <row r="41" spans="1:15" ht="15">
      <c r="A41" s="158" t="s">
        <v>26</v>
      </c>
      <c r="O41" s="160"/>
    </row>
    <row r="42" spans="1:15" ht="16.3">
      <c r="A42" s="170"/>
      <c r="E42" s="25"/>
      <c r="O42" s="160"/>
    </row>
    <row r="43" spans="1:15" ht="16.3">
      <c r="A43" s="171" t="s">
        <v>27</v>
      </c>
      <c r="B43" s="171"/>
      <c r="C43" s="171"/>
      <c r="D43" s="171"/>
      <c r="E43" s="171"/>
      <c r="F43" s="171"/>
      <c r="G43" s="171"/>
      <c r="H43" s="171"/>
      <c r="I43" s="171"/>
      <c r="J43" s="171"/>
      <c r="K43" s="171"/>
      <c r="L43" s="171"/>
      <c r="M43" s="171"/>
      <c r="N43" s="171"/>
      <c r="O43" s="172"/>
    </row>
    <row r="44" spans="1:15" ht="15">
      <c r="A44" s="173" t="s">
        <v>28</v>
      </c>
      <c r="B44" s="174"/>
      <c r="C44" s="174"/>
      <c r="D44" s="174"/>
      <c r="E44" s="174"/>
      <c r="F44" s="174"/>
      <c r="G44" s="174"/>
      <c r="H44" s="174"/>
      <c r="I44" s="174"/>
      <c r="J44" s="174"/>
      <c r="K44" s="174"/>
      <c r="L44" s="174"/>
      <c r="M44" s="174"/>
      <c r="N44" s="174"/>
      <c r="O44" s="160"/>
    </row>
    <row r="45" spans="1:15" ht="15">
      <c r="A45" s="173" t="s">
        <v>29</v>
      </c>
      <c r="B45" s="174"/>
      <c r="C45" s="174"/>
      <c r="D45" s="174"/>
      <c r="E45" s="174"/>
      <c r="F45" s="174"/>
      <c r="G45" s="174"/>
      <c r="H45" s="174"/>
      <c r="I45" s="174"/>
      <c r="J45" s="174"/>
      <c r="K45" s="174"/>
      <c r="L45" s="174"/>
      <c r="M45" s="174"/>
      <c r="N45" s="174"/>
      <c r="O45" s="175"/>
    </row>
    <row r="46" spans="1:15" ht="15">
      <c r="A46" s="173" t="s">
        <v>30</v>
      </c>
      <c r="B46" s="174"/>
      <c r="C46" s="174"/>
      <c r="D46" s="174"/>
      <c r="E46" s="174"/>
      <c r="F46" s="174"/>
      <c r="G46" s="174"/>
      <c r="H46" s="174"/>
      <c r="I46" s="174"/>
      <c r="J46" s="174"/>
      <c r="K46" s="174"/>
      <c r="L46" s="174"/>
      <c r="M46" s="174"/>
      <c r="N46" s="174"/>
      <c r="O46" s="175"/>
    </row>
    <row r="47" spans="1:15" ht="15">
      <c r="A47" s="173"/>
      <c r="B47" s="174"/>
      <c r="C47" s="174"/>
      <c r="D47" s="174"/>
      <c r="E47" s="174"/>
      <c r="F47" s="174"/>
      <c r="G47" s="174"/>
      <c r="H47" s="174"/>
      <c r="I47" s="174"/>
      <c r="J47" s="174"/>
      <c r="K47" s="174"/>
      <c r="L47" s="174"/>
      <c r="M47" s="174"/>
      <c r="N47" s="174"/>
      <c r="O47" s="175"/>
    </row>
    <row r="48" spans="1:15" ht="15">
      <c r="A48" s="173" t="s">
        <v>31</v>
      </c>
      <c r="B48" s="174"/>
      <c r="C48" s="174"/>
      <c r="D48" s="174"/>
      <c r="E48" s="174"/>
      <c r="F48" s="174"/>
      <c r="G48" s="174"/>
      <c r="H48" s="174"/>
      <c r="I48" s="174"/>
      <c r="J48" s="174"/>
      <c r="K48" s="174"/>
      <c r="L48" s="174"/>
      <c r="M48" s="174"/>
      <c r="N48" s="174"/>
      <c r="O48" s="175"/>
    </row>
    <row r="49" spans="1:15" ht="15">
      <c r="A49" s="173" t="s">
        <v>32</v>
      </c>
      <c r="B49" s="174"/>
      <c r="C49" s="174"/>
      <c r="D49" s="174"/>
      <c r="E49" s="174"/>
      <c r="F49" s="174"/>
      <c r="G49" s="174"/>
      <c r="H49" s="174"/>
      <c r="I49" s="174"/>
      <c r="J49" s="174"/>
      <c r="K49" s="174"/>
      <c r="L49" s="174"/>
      <c r="M49" s="174"/>
      <c r="N49" s="174"/>
      <c r="O49" s="175"/>
    </row>
    <row r="50" spans="1:15" ht="15">
      <c r="A50" s="173" t="s">
        <v>33</v>
      </c>
      <c r="B50" s="174"/>
      <c r="C50" s="174"/>
      <c r="D50" s="174"/>
      <c r="E50" s="174"/>
      <c r="F50" s="174"/>
      <c r="G50" s="174"/>
      <c r="H50" s="174"/>
      <c r="I50" s="174"/>
      <c r="J50" s="174"/>
      <c r="K50" s="174"/>
      <c r="L50" s="174"/>
      <c r="M50" s="174"/>
      <c r="N50" s="174"/>
      <c r="O50" s="175"/>
    </row>
    <row r="51" spans="1:15" ht="15">
      <c r="A51" s="173"/>
      <c r="B51" s="174"/>
      <c r="C51" s="174"/>
      <c r="D51" s="174"/>
      <c r="E51" s="174"/>
      <c r="F51" s="174"/>
      <c r="G51" s="174"/>
      <c r="H51" s="174"/>
      <c r="I51" s="174"/>
      <c r="J51" s="174"/>
      <c r="K51" s="174"/>
      <c r="L51" s="174"/>
      <c r="M51" s="174"/>
      <c r="N51" s="174"/>
      <c r="O51" s="175"/>
    </row>
    <row r="52" spans="1:15" ht="15">
      <c r="A52" s="173" t="s">
        <v>34</v>
      </c>
      <c r="B52" s="174"/>
      <c r="C52" s="174"/>
      <c r="D52" s="174"/>
      <c r="E52" s="174"/>
      <c r="F52" s="174"/>
      <c r="G52" s="174"/>
      <c r="H52" s="174"/>
      <c r="I52" s="174"/>
      <c r="J52" s="174"/>
      <c r="K52" s="174"/>
      <c r="L52" s="174"/>
      <c r="M52" s="174"/>
      <c r="N52" s="174"/>
      <c r="O52" s="175"/>
    </row>
    <row r="53" spans="1:15" ht="15">
      <c r="A53" s="173" t="s">
        <v>35</v>
      </c>
      <c r="B53" s="174"/>
      <c r="C53" s="174"/>
      <c r="D53" s="174"/>
      <c r="E53" s="174"/>
      <c r="F53" s="174"/>
      <c r="G53" s="174"/>
      <c r="H53" s="174"/>
      <c r="I53" s="174"/>
      <c r="J53" s="174"/>
      <c r="K53" s="174"/>
      <c r="L53" s="174"/>
      <c r="M53" s="174"/>
      <c r="N53" s="174"/>
      <c r="O53" s="175"/>
    </row>
    <row r="54" spans="1:15" ht="15">
      <c r="A54" s="173" t="s">
        <v>36</v>
      </c>
      <c r="B54" s="174"/>
      <c r="C54" s="174"/>
      <c r="D54" s="174"/>
      <c r="E54" s="174"/>
      <c r="F54" s="174"/>
      <c r="G54" s="174"/>
      <c r="H54" s="174"/>
      <c r="I54" s="174"/>
      <c r="J54" s="174"/>
      <c r="K54" s="174"/>
      <c r="L54" s="174"/>
      <c r="M54" s="174"/>
      <c r="N54" s="174"/>
      <c r="O54" s="175"/>
    </row>
    <row r="55" spans="1:15" ht="15">
      <c r="A55" s="173"/>
      <c r="B55" s="174"/>
      <c r="C55" s="174"/>
      <c r="D55" s="174"/>
      <c r="E55" s="174"/>
      <c r="F55" s="174"/>
      <c r="G55" s="174"/>
      <c r="H55" s="174"/>
      <c r="I55" s="174"/>
      <c r="J55" s="174"/>
      <c r="K55" s="174"/>
      <c r="L55" s="174"/>
      <c r="M55" s="174"/>
      <c r="N55" s="174"/>
      <c r="O55" s="175"/>
    </row>
    <row r="56" spans="1:15" ht="15">
      <c r="A56" s="173" t="s">
        <v>37</v>
      </c>
      <c r="B56" s="174"/>
      <c r="C56" s="174"/>
      <c r="D56" s="174"/>
      <c r="E56" s="174"/>
      <c r="F56" s="174"/>
      <c r="G56" s="174"/>
      <c r="H56" s="174"/>
      <c r="I56" s="174"/>
      <c r="J56" s="174"/>
      <c r="K56" s="174"/>
      <c r="L56" s="174"/>
      <c r="M56" s="174"/>
      <c r="N56" s="174"/>
      <c r="O56" s="175"/>
    </row>
    <row r="57" spans="1:15" ht="15">
      <c r="A57" s="173"/>
      <c r="B57" s="174"/>
      <c r="C57" s="174"/>
      <c r="D57" s="174"/>
      <c r="E57" s="174"/>
      <c r="F57" s="174"/>
      <c r="G57" s="174"/>
      <c r="H57" s="174"/>
      <c r="I57" s="174"/>
      <c r="J57" s="174"/>
      <c r="K57" s="174"/>
      <c r="L57" s="174"/>
      <c r="M57" s="174"/>
      <c r="N57" s="174"/>
      <c r="O57" s="175"/>
    </row>
    <row r="58" spans="1:15" ht="15">
      <c r="A58" s="173" t="s">
        <v>38</v>
      </c>
      <c r="B58" s="174"/>
      <c r="C58" s="174"/>
      <c r="D58" s="174"/>
      <c r="E58" s="174"/>
      <c r="F58" s="174"/>
      <c r="G58" s="174"/>
      <c r="H58" s="174"/>
      <c r="I58" s="174"/>
      <c r="J58" s="174"/>
      <c r="K58" s="174"/>
      <c r="L58" s="174"/>
      <c r="M58" s="174"/>
      <c r="N58" s="174"/>
      <c r="O58" s="175"/>
    </row>
    <row r="59" spans="1:15" ht="12.9" thickBot="1">
      <c r="A59" s="176"/>
      <c r="B59" s="176"/>
      <c r="C59" s="176"/>
      <c r="D59" s="176"/>
      <c r="E59" s="176"/>
      <c r="F59" s="176"/>
      <c r="G59" s="176"/>
      <c r="H59" s="176"/>
      <c r="I59" s="176"/>
      <c r="J59" s="176"/>
      <c r="K59" s="176"/>
      <c r="L59" s="176"/>
      <c r="M59" s="176"/>
      <c r="N59" s="176"/>
      <c r="O59" s="235"/>
    </row>
  </sheetData>
  <mergeCells count="1">
    <mergeCell ref="A1:J3"/>
  </mergeCells>
  <hyperlinks>
    <hyperlink ref="E24" r:id="rId1" xr:uid="{C11C63AB-884E-4CD8-AB5A-2B4C3801FF24}"/>
    <hyperlink ref="C29" r:id="rId2" xr:uid="{80FD1C9A-C06B-4E27-8ED9-F465CC540C0F}"/>
    <hyperlink ref="D31" r:id="rId3" xr:uid="{5C369A22-D7FE-4A2A-AAD4-B81864EF21C0}"/>
  </hyperlinks>
  <pageMargins left="0.7" right="0.7" top="0.75" bottom="0.75" header="0.3" footer="0.3"/>
  <pageSetup paperSize="9" scale="74" orientation="landscape"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D17" sqref="D17"/>
    </sheetView>
  </sheetViews>
  <sheetFormatPr defaultColWidth="8.84375" defaultRowHeight="12.45"/>
  <cols>
    <col min="1" max="3" width="33.84375" customWidth="1"/>
    <col min="4" max="5" width="19" customWidth="1"/>
    <col min="6" max="6" width="32" customWidth="1"/>
    <col min="7" max="7" width="15.15234375" customWidth="1"/>
  </cols>
  <sheetData>
    <row r="1" spans="1:7" s="31" customFormat="1" ht="23.15" customHeight="1">
      <c r="A1" s="238" t="s">
        <v>155</v>
      </c>
      <c r="B1" s="30"/>
      <c r="C1" s="30"/>
      <c r="D1" s="30"/>
      <c r="E1" s="30"/>
      <c r="F1" s="30"/>
      <c r="G1" s="30"/>
    </row>
    <row r="2" spans="1:7" s="25" customFormat="1" ht="20.149999999999999" customHeight="1">
      <c r="A2" s="362" t="s">
        <v>156</v>
      </c>
      <c r="B2" s="363"/>
      <c r="C2" s="363"/>
      <c r="D2" s="363"/>
      <c r="E2" s="363"/>
      <c r="F2" s="363"/>
      <c r="G2" s="364"/>
    </row>
    <row r="3" spans="1:7" s="25" customFormat="1" ht="20.149999999999999" customHeight="1">
      <c r="A3" s="374" t="s">
        <v>157</v>
      </c>
      <c r="B3" s="383"/>
      <c r="C3" s="383"/>
      <c r="D3" s="383"/>
      <c r="E3" s="383"/>
      <c r="F3" s="383"/>
      <c r="G3" s="376"/>
    </row>
    <row r="4" spans="1:7" s="25" customFormat="1" ht="27.9" customHeight="1">
      <c r="A4" s="380" t="s">
        <v>172</v>
      </c>
      <c r="B4" s="381"/>
      <c r="C4" s="381"/>
      <c r="D4" s="381"/>
      <c r="E4" s="381"/>
      <c r="F4" s="381"/>
      <c r="G4" s="382"/>
    </row>
    <row r="5" spans="1:7" ht="20.149999999999999" customHeight="1">
      <c r="A5" s="4" t="s">
        <v>158</v>
      </c>
      <c r="B5" s="55" t="s">
        <v>159</v>
      </c>
      <c r="C5" s="234" t="s">
        <v>160</v>
      </c>
      <c r="D5" s="4" t="s">
        <v>151</v>
      </c>
      <c r="E5" s="55" t="s">
        <v>161</v>
      </c>
      <c r="F5" s="4" t="s">
        <v>162</v>
      </c>
      <c r="G5" s="4" t="s">
        <v>154</v>
      </c>
    </row>
    <row r="6" spans="1:7" s="32" customFormat="1" ht="15">
      <c r="A6" s="53"/>
      <c r="B6" s="53"/>
      <c r="C6" s="94"/>
      <c r="D6" s="128"/>
      <c r="E6" s="128"/>
      <c r="F6" s="53"/>
      <c r="G6" s="97"/>
    </row>
    <row r="7" spans="1:7" s="32" customFormat="1" ht="15">
      <c r="A7" s="53"/>
      <c r="B7" s="53"/>
      <c r="C7" s="94"/>
      <c r="D7" s="128"/>
      <c r="E7" s="128"/>
      <c r="F7" s="53"/>
      <c r="G7" s="97"/>
    </row>
    <row r="8" spans="1:7" s="32" customFormat="1" ht="15">
      <c r="A8" s="53"/>
      <c r="B8" s="53"/>
      <c r="C8" s="94"/>
      <c r="D8" s="128"/>
      <c r="E8" s="128"/>
      <c r="F8" s="53"/>
      <c r="G8" s="97"/>
    </row>
    <row r="9" spans="1:7" s="32" customFormat="1" ht="15">
      <c r="A9" s="53"/>
      <c r="B9" s="53"/>
      <c r="C9" s="94"/>
      <c r="D9" s="128"/>
      <c r="E9" s="128"/>
      <c r="F9" s="53"/>
      <c r="G9" s="97"/>
    </row>
    <row r="10" spans="1:7" s="32" customFormat="1" ht="15">
      <c r="A10" s="53"/>
      <c r="B10" s="53"/>
      <c r="C10" s="94"/>
      <c r="D10" s="128"/>
      <c r="E10" s="128"/>
      <c r="F10" s="53"/>
      <c r="G10" s="97"/>
    </row>
    <row r="11" spans="1:7" s="32" customFormat="1" ht="15">
      <c r="A11" s="53"/>
      <c r="B11" s="53"/>
      <c r="C11" s="94"/>
      <c r="D11" s="128"/>
      <c r="E11" s="128"/>
      <c r="F11" s="53"/>
      <c r="G11" s="97"/>
    </row>
    <row r="12" spans="1:7" s="32" customFormat="1" ht="15">
      <c r="A12" s="53"/>
      <c r="B12" s="53"/>
      <c r="C12" s="94"/>
      <c r="D12" s="128"/>
      <c r="E12" s="128"/>
      <c r="F12" s="53"/>
      <c r="G12" s="97"/>
    </row>
    <row r="13" spans="1:7" s="32" customFormat="1" ht="15">
      <c r="A13" s="53"/>
      <c r="B13" s="53"/>
      <c r="C13" s="94"/>
      <c r="D13" s="128"/>
      <c r="E13" s="128"/>
      <c r="F13" s="53"/>
      <c r="G13" s="97"/>
    </row>
    <row r="14" spans="1:7" s="32" customFormat="1" ht="15">
      <c r="A14" s="53"/>
      <c r="B14" s="53"/>
      <c r="C14" s="94"/>
      <c r="D14" s="128"/>
      <c r="E14" s="128"/>
      <c r="F14" s="53"/>
      <c r="G14" s="97"/>
    </row>
    <row r="15" spans="1:7" s="32" customFormat="1" ht="15">
      <c r="A15" s="53"/>
      <c r="B15" s="53"/>
      <c r="C15" s="94"/>
      <c r="D15" s="128"/>
      <c r="E15" s="128"/>
      <c r="F15" s="53"/>
      <c r="G15" s="97"/>
    </row>
    <row r="16" spans="1:7" s="32" customFormat="1" ht="15">
      <c r="A16" s="53"/>
      <c r="B16" s="53"/>
      <c r="C16" s="94"/>
      <c r="D16" s="128"/>
      <c r="E16" s="128"/>
      <c r="F16" s="53"/>
      <c r="G16" s="97"/>
    </row>
    <row r="17" spans="1:7" s="32" customFormat="1" ht="15">
      <c r="A17" s="53"/>
      <c r="B17" s="53"/>
      <c r="C17" s="94"/>
      <c r="D17" s="128"/>
      <c r="E17" s="128"/>
      <c r="F17" s="53"/>
      <c r="G17" s="97"/>
    </row>
    <row r="18" spans="1:7" s="32" customFormat="1" ht="15">
      <c r="A18" s="135"/>
      <c r="B18" s="135"/>
      <c r="C18" s="140"/>
      <c r="D18" s="141"/>
      <c r="E18" s="141"/>
      <c r="F18" s="135"/>
      <c r="G18" s="137"/>
    </row>
    <row r="19" spans="1:7" ht="16.3">
      <c r="A19" s="14"/>
      <c r="B19" s="14"/>
      <c r="C19" s="14"/>
      <c r="D19" s="14"/>
      <c r="E19" s="14"/>
      <c r="F19" s="14"/>
      <c r="G19" s="60"/>
    </row>
    <row r="20" spans="1:7" ht="20.149999999999999" customHeight="1">
      <c r="A20" s="15"/>
      <c r="B20" s="15"/>
      <c r="C20" s="15"/>
      <c r="D20" s="15"/>
      <c r="E20" s="15"/>
      <c r="F20" s="54" t="s">
        <v>143</v>
      </c>
      <c r="G20" s="62">
        <f>SUM(G6:G19)</f>
        <v>0</v>
      </c>
    </row>
  </sheetData>
  <sheetProtection sheet="1" insertRows="0"/>
  <mergeCells count="3">
    <mergeCell ref="A2:G2"/>
    <mergeCell ref="A4:G4"/>
    <mergeCell ref="A3:G3"/>
  </mergeCells>
  <hyperlinks>
    <hyperlink ref="A3" r:id="rId1" display="https://www.electoralcommission.org.uk/England-local-elections-returning-donations" xr:uid="{C1B8A376-25FB-BD40-8CDD-4C56FF27CA2C}"/>
    <hyperlink ref="A3:G3" r:id="rId2" display="electoralcommission.org.uk/Senedd-elections-returning-donations" xr:uid="{95CCFB5D-C2F1-4136-B708-D685CC79D6C9}"/>
  </hyperlinks>
  <pageMargins left="0.7" right="0.7" top="0.75" bottom="0.75" header="0.3" footer="0.3"/>
  <pageSetup paperSize="9" scale="65" orientation="landscape" r:id="rId3"/>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3828125" defaultRowHeight="12.45"/>
  <sheetData>
    <row r="1" spans="1:1" s="1" customFormat="1" ht="15">
      <c r="A1" s="1" t="s">
        <v>163</v>
      </c>
    </row>
    <row r="2" spans="1:1" s="1" customFormat="1" ht="15">
      <c r="A2" s="1" t="s">
        <v>164</v>
      </c>
    </row>
    <row r="3" spans="1:1" s="1" customFormat="1" ht="15">
      <c r="A3" s="1" t="s">
        <v>165</v>
      </c>
    </row>
    <row r="4" spans="1:1" s="1" customFormat="1" ht="15">
      <c r="A4" s="1"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2434-8441-494A-B209-284F60090097}">
  <dimension ref="A1:BQ100"/>
  <sheetViews>
    <sheetView tabSelected="1" zoomScaleNormal="100" zoomScaleSheetLayoutView="92" zoomScalePageLayoutView="125" workbookViewId="0">
      <selection activeCell="M5" sqref="M5"/>
    </sheetView>
  </sheetViews>
  <sheetFormatPr defaultColWidth="9.15234375" defaultRowHeight="16.3"/>
  <cols>
    <col min="1" max="1" width="12" style="180" customWidth="1"/>
    <col min="2" max="2" width="8.3828125" style="180" customWidth="1"/>
    <col min="3" max="3" width="9.15234375" style="180"/>
    <col min="4" max="4" width="7.3828125" style="180" customWidth="1"/>
    <col min="5" max="5" width="8.3828125" style="180" customWidth="1"/>
    <col min="6" max="6" width="6.15234375" style="180" customWidth="1"/>
    <col min="7" max="7" width="10.69140625" style="180" customWidth="1"/>
    <col min="8" max="9" width="5.3828125" style="180" customWidth="1"/>
    <col min="10" max="10" width="8.3828125" style="180" customWidth="1"/>
    <col min="11" max="11" width="3.3828125" style="180" customWidth="1"/>
    <col min="12" max="12" width="9.84375" style="180" customWidth="1"/>
    <col min="13" max="13" width="19.3828125" style="180" customWidth="1"/>
    <col min="14" max="14" width="4.3828125" style="180" customWidth="1"/>
    <col min="15" max="15" width="14.3828125" style="180" customWidth="1"/>
    <col min="16" max="16" width="12.84375" style="180" customWidth="1"/>
    <col min="17" max="17" width="7.3828125" style="180" hidden="1" customWidth="1"/>
    <col min="18" max="16384" width="9.15234375" style="180"/>
  </cols>
  <sheetData>
    <row r="1" spans="1:17" ht="43" customHeight="1">
      <c r="A1" s="251" t="s">
        <v>0</v>
      </c>
      <c r="B1" s="252"/>
      <c r="C1" s="252"/>
      <c r="D1" s="252"/>
      <c r="E1" s="252"/>
      <c r="F1" s="252"/>
      <c r="G1" s="252"/>
      <c r="H1" s="252"/>
      <c r="I1" s="252"/>
      <c r="J1" s="252"/>
      <c r="K1" s="248"/>
      <c r="L1" s="249"/>
      <c r="M1" s="284" t="s">
        <v>39</v>
      </c>
      <c r="N1" s="284"/>
      <c r="O1" s="284"/>
      <c r="P1" s="250"/>
      <c r="Q1" s="179"/>
    </row>
    <row r="2" spans="1:17">
      <c r="A2" s="253"/>
      <c r="B2" s="254"/>
      <c r="C2" s="254"/>
      <c r="D2" s="254"/>
      <c r="E2" s="254"/>
      <c r="F2" s="254"/>
      <c r="G2" s="254"/>
      <c r="H2" s="254"/>
      <c r="I2" s="254"/>
      <c r="J2" s="254"/>
      <c r="K2" s="246"/>
      <c r="L2" s="247"/>
      <c r="M2" s="257"/>
      <c r="N2" s="258"/>
      <c r="O2" s="259"/>
      <c r="P2" s="245"/>
      <c r="Q2" s="179"/>
    </row>
    <row r="3" spans="1:17" ht="12" customHeight="1" thickBot="1">
      <c r="A3" s="255"/>
      <c r="B3" s="256"/>
      <c r="C3" s="256"/>
      <c r="D3" s="256"/>
      <c r="E3" s="256"/>
      <c r="F3" s="256"/>
      <c r="G3" s="256"/>
      <c r="H3" s="256"/>
      <c r="I3" s="256"/>
      <c r="J3" s="256"/>
      <c r="K3" s="240"/>
      <c r="L3" s="241"/>
      <c r="M3" s="241"/>
      <c r="N3" s="242"/>
      <c r="O3" s="243"/>
      <c r="P3" s="244"/>
      <c r="Q3" s="179"/>
    </row>
    <row r="4" spans="1:17">
      <c r="A4" s="181"/>
      <c r="B4" s="181"/>
      <c r="C4" s="181"/>
      <c r="D4" s="181"/>
      <c r="E4" s="181"/>
      <c r="F4" s="181"/>
      <c r="G4" s="181"/>
      <c r="H4" s="181"/>
      <c r="I4" s="181"/>
      <c r="J4" s="181"/>
      <c r="K4" s="181"/>
      <c r="Q4" s="179"/>
    </row>
    <row r="5" spans="1:17" s="187" customFormat="1" ht="22" customHeight="1">
      <c r="A5" s="182" t="s">
        <v>40</v>
      </c>
      <c r="B5" s="182"/>
      <c r="C5" s="183"/>
      <c r="D5" s="183"/>
      <c r="E5" s="183"/>
      <c r="F5" s="184"/>
      <c r="G5" s="184"/>
      <c r="H5" s="184"/>
      <c r="I5" s="184"/>
      <c r="J5" s="184"/>
      <c r="K5" s="184"/>
      <c r="L5" s="184"/>
      <c r="M5" s="184"/>
      <c r="N5" s="184"/>
      <c r="O5" s="184"/>
      <c r="P5" s="185"/>
      <c r="Q5" s="186"/>
    </row>
    <row r="6" spans="1:17" s="72" customFormat="1" ht="19" customHeight="1">
      <c r="A6" s="188"/>
      <c r="P6" s="73"/>
      <c r="Q6" s="189"/>
    </row>
    <row r="7" spans="1:17" s="72" customFormat="1" ht="19" customHeight="1">
      <c r="A7" s="188" t="s">
        <v>41</v>
      </c>
      <c r="C7" s="334"/>
      <c r="D7" s="328"/>
      <c r="E7" s="328"/>
      <c r="F7" s="328"/>
      <c r="G7" s="328"/>
      <c r="H7" s="328"/>
      <c r="I7" s="328"/>
      <c r="J7" s="328"/>
      <c r="K7" s="328"/>
      <c r="L7" s="328"/>
      <c r="M7" s="328"/>
      <c r="N7" s="328"/>
      <c r="O7" s="328"/>
      <c r="P7" s="329"/>
      <c r="Q7" s="189"/>
    </row>
    <row r="8" spans="1:17" s="72" customFormat="1" ht="19" customHeight="1">
      <c r="A8" s="188"/>
      <c r="P8" s="73"/>
      <c r="Q8" s="189"/>
    </row>
    <row r="9" spans="1:17" s="72" customFormat="1" ht="19" customHeight="1">
      <c r="A9" s="188" t="s">
        <v>42</v>
      </c>
      <c r="C9" s="334"/>
      <c r="D9" s="328"/>
      <c r="E9" s="328"/>
      <c r="F9" s="328"/>
      <c r="G9" s="328"/>
      <c r="H9" s="328"/>
      <c r="I9" s="328"/>
      <c r="J9" s="328"/>
      <c r="K9" s="328"/>
      <c r="L9" s="328"/>
      <c r="M9" s="338"/>
      <c r="P9" s="73"/>
      <c r="Q9" s="189"/>
    </row>
    <row r="10" spans="1:17" s="72" customFormat="1" ht="19" customHeight="1">
      <c r="A10" s="188"/>
      <c r="P10" s="73"/>
      <c r="Q10" s="189"/>
    </row>
    <row r="11" spans="1:17" s="72" customFormat="1" ht="19" customHeight="1">
      <c r="A11" s="188" t="s">
        <v>43</v>
      </c>
      <c r="C11" s="335">
        <v>52500</v>
      </c>
      <c r="D11" s="336"/>
      <c r="E11" s="337"/>
      <c r="K11" s="277" t="s">
        <v>44</v>
      </c>
      <c r="L11" s="277"/>
      <c r="M11" s="277"/>
      <c r="O11" s="285"/>
      <c r="P11" s="325"/>
      <c r="Q11" s="189"/>
    </row>
    <row r="12" spans="1:17" s="72" customFormat="1" ht="19" customHeight="1">
      <c r="A12" s="188"/>
      <c r="P12" s="73"/>
      <c r="Q12" s="189"/>
    </row>
    <row r="13" spans="1:17" s="72" customFormat="1" ht="19" customHeight="1">
      <c r="A13" s="188" t="s">
        <v>45</v>
      </c>
      <c r="C13" s="285"/>
      <c r="D13" s="286"/>
      <c r="E13" s="286"/>
      <c r="F13" s="287"/>
      <c r="G13" s="75"/>
      <c r="K13" s="277" t="s">
        <v>46</v>
      </c>
      <c r="L13" s="277"/>
      <c r="M13" s="277"/>
      <c r="N13" s="75"/>
      <c r="O13" s="285"/>
      <c r="P13" s="325"/>
      <c r="Q13" s="189"/>
    </row>
    <row r="14" spans="1:17" s="72" customFormat="1" ht="19" customHeight="1">
      <c r="A14" s="188"/>
      <c r="P14" s="73"/>
      <c r="Q14" s="189"/>
    </row>
    <row r="15" spans="1:17" s="72" customFormat="1" ht="19" customHeight="1">
      <c r="A15" s="188" t="s">
        <v>47</v>
      </c>
      <c r="C15" s="326"/>
      <c r="D15" s="327"/>
      <c r="E15" s="328"/>
      <c r="F15" s="328"/>
      <c r="G15" s="328"/>
      <c r="H15" s="328"/>
      <c r="I15" s="328"/>
      <c r="J15" s="328"/>
      <c r="K15" s="328"/>
      <c r="L15" s="328"/>
      <c r="M15" s="328"/>
      <c r="N15" s="328"/>
      <c r="O15" s="328"/>
      <c r="P15" s="329"/>
      <c r="Q15" s="189"/>
    </row>
    <row r="16" spans="1:17" s="72" customFormat="1" ht="19" customHeight="1">
      <c r="A16" s="188"/>
      <c r="C16" s="178"/>
      <c r="D16" s="178"/>
      <c r="P16" s="73"/>
      <c r="Q16" s="189"/>
    </row>
    <row r="17" spans="1:69" s="72" customFormat="1" ht="22" customHeight="1">
      <c r="A17" s="190" t="s">
        <v>48</v>
      </c>
      <c r="B17" s="191"/>
      <c r="C17" s="191"/>
      <c r="D17" s="192"/>
      <c r="E17" s="193"/>
      <c r="F17" s="193"/>
      <c r="G17" s="193"/>
      <c r="H17" s="193"/>
      <c r="I17" s="193"/>
      <c r="J17" s="193"/>
      <c r="K17" s="193"/>
      <c r="L17" s="193"/>
      <c r="M17" s="193"/>
      <c r="N17" s="193"/>
      <c r="O17" s="193"/>
      <c r="P17" s="194"/>
      <c r="Q17" s="189"/>
    </row>
    <row r="18" spans="1:69" s="72" customFormat="1">
      <c r="A18" s="195"/>
      <c r="B18" s="196"/>
      <c r="C18" s="196"/>
      <c r="P18" s="73"/>
      <c r="Q18" s="189"/>
    </row>
    <row r="19" spans="1:69" s="72" customFormat="1" ht="19" customHeight="1">
      <c r="A19" s="188" t="s">
        <v>49</v>
      </c>
      <c r="C19" s="260"/>
      <c r="D19" s="261"/>
      <c r="E19" s="261"/>
      <c r="F19" s="261"/>
      <c r="G19" s="261"/>
      <c r="H19" s="261"/>
      <c r="I19" s="261"/>
      <c r="J19" s="262"/>
      <c r="K19" s="197"/>
      <c r="L19" s="72" t="s">
        <v>50</v>
      </c>
      <c r="O19" s="285"/>
      <c r="P19" s="325"/>
      <c r="Q19" s="189"/>
    </row>
    <row r="20" spans="1:69" s="72" customFormat="1">
      <c r="A20" s="188"/>
      <c r="P20" s="73"/>
      <c r="Q20" s="189"/>
    </row>
    <row r="21" spans="1:69" s="72" customFormat="1">
      <c r="A21" s="263" t="s">
        <v>51</v>
      </c>
      <c r="B21" s="264"/>
      <c r="C21" s="264"/>
      <c r="D21" s="264"/>
      <c r="E21" s="264"/>
      <c r="F21" s="264"/>
      <c r="G21" s="264"/>
      <c r="H21" s="264"/>
      <c r="I21" s="264"/>
      <c r="P21" s="73"/>
      <c r="Q21" s="189"/>
    </row>
    <row r="22" spans="1:69" s="72" customFormat="1" ht="47.15" customHeight="1">
      <c r="A22" s="263"/>
      <c r="B22" s="264"/>
      <c r="C22" s="264"/>
      <c r="D22" s="264"/>
      <c r="E22" s="264"/>
      <c r="F22" s="264"/>
      <c r="G22" s="264"/>
      <c r="H22" s="264"/>
      <c r="I22" s="264"/>
      <c r="K22" s="74" t="b">
        <v>0</v>
      </c>
      <c r="P22" s="73"/>
      <c r="Q22" s="189"/>
    </row>
    <row r="23" spans="1:69" s="72" customFormat="1">
      <c r="A23" s="188"/>
      <c r="P23" s="73"/>
      <c r="Q23" s="189"/>
    </row>
    <row r="24" spans="1:69" s="72" customFormat="1">
      <c r="A24" s="263" t="s">
        <v>52</v>
      </c>
      <c r="B24" s="264"/>
      <c r="C24" s="264"/>
      <c r="D24" s="264"/>
      <c r="E24" s="264"/>
      <c r="F24" s="264"/>
      <c r="G24" s="264"/>
      <c r="H24" s="264"/>
      <c r="I24" s="264"/>
      <c r="P24" s="73"/>
      <c r="Q24" s="189"/>
    </row>
    <row r="25" spans="1:69" s="72" customFormat="1" ht="47.15" customHeight="1">
      <c r="A25" s="263"/>
      <c r="B25" s="264"/>
      <c r="C25" s="264"/>
      <c r="D25" s="264"/>
      <c r="E25" s="264"/>
      <c r="F25" s="264"/>
      <c r="G25" s="264"/>
      <c r="H25" s="264"/>
      <c r="I25" s="264"/>
      <c r="K25" s="74" t="b">
        <v>0</v>
      </c>
      <c r="P25" s="73"/>
      <c r="Q25" s="189"/>
    </row>
    <row r="26" spans="1:69" s="72" customFormat="1">
      <c r="A26" s="188"/>
      <c r="P26" s="73"/>
      <c r="Q26" s="189"/>
    </row>
    <row r="27" spans="1:69" s="198" customFormat="1" ht="20.149999999999999" customHeight="1">
      <c r="A27" s="195" t="s">
        <v>53</v>
      </c>
      <c r="B27" s="72"/>
      <c r="C27" s="297"/>
      <c r="D27" s="298"/>
      <c r="E27" s="298"/>
      <c r="F27" s="298"/>
      <c r="G27" s="298"/>
      <c r="H27" s="298"/>
      <c r="I27" s="298"/>
      <c r="J27" s="299"/>
      <c r="K27" s="72"/>
      <c r="L27" s="276" t="s">
        <v>54</v>
      </c>
      <c r="M27" s="276"/>
      <c r="N27" s="75"/>
      <c r="O27" s="303"/>
      <c r="P27" s="304"/>
      <c r="Q27" s="189"/>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row>
    <row r="28" spans="1:69" s="72" customFormat="1">
      <c r="A28" s="188"/>
      <c r="C28" s="300"/>
      <c r="D28" s="301"/>
      <c r="E28" s="301"/>
      <c r="F28" s="301"/>
      <c r="G28" s="301"/>
      <c r="H28" s="301"/>
      <c r="I28" s="301"/>
      <c r="J28" s="302"/>
      <c r="P28" s="73"/>
      <c r="Q28" s="189"/>
    </row>
    <row r="29" spans="1:69" s="72" customFormat="1">
      <c r="A29" s="188"/>
      <c r="P29" s="73"/>
      <c r="Q29" s="189"/>
    </row>
    <row r="30" spans="1:69" s="187" customFormat="1" ht="22" customHeight="1">
      <c r="A30" s="182" t="s">
        <v>55</v>
      </c>
      <c r="B30" s="182"/>
      <c r="C30" s="182"/>
      <c r="D30" s="183"/>
      <c r="E30" s="183"/>
      <c r="F30" s="184"/>
      <c r="G30" s="184"/>
      <c r="H30" s="184"/>
      <c r="I30" s="184"/>
      <c r="J30" s="184"/>
      <c r="K30" s="184"/>
      <c r="L30" s="184"/>
      <c r="M30" s="184"/>
      <c r="N30" s="184"/>
      <c r="O30" s="184"/>
      <c r="P30" s="185"/>
      <c r="Q30" s="186"/>
    </row>
    <row r="31" spans="1:69" s="72" customFormat="1" ht="19" customHeight="1">
      <c r="A31" s="72" t="s">
        <v>56</v>
      </c>
      <c r="P31" s="73"/>
      <c r="Q31" s="189"/>
    </row>
    <row r="32" spans="1:69" s="72" customFormat="1" ht="19" customHeight="1">
      <c r="A32" s="72" t="s">
        <v>57</v>
      </c>
      <c r="P32" s="73"/>
      <c r="Q32" s="189"/>
    </row>
    <row r="33" spans="1:17" s="72" customFormat="1" ht="16.75" thickBot="1">
      <c r="P33" s="73"/>
      <c r="Q33" s="189"/>
    </row>
    <row r="34" spans="1:17" s="72" customFormat="1" ht="22" customHeight="1">
      <c r="A34" s="199" t="s">
        <v>58</v>
      </c>
      <c r="B34" s="200"/>
      <c r="C34" s="201"/>
      <c r="D34" s="201"/>
      <c r="E34" s="201"/>
      <c r="F34" s="201"/>
      <c r="G34" s="202"/>
      <c r="J34" s="281" t="s">
        <v>59</v>
      </c>
      <c r="K34" s="282"/>
      <c r="L34" s="282"/>
      <c r="M34" s="282"/>
      <c r="N34" s="282"/>
      <c r="O34" s="282"/>
      <c r="P34" s="283"/>
      <c r="Q34" s="189"/>
    </row>
    <row r="35" spans="1:17" s="72" customFormat="1" ht="32.15" customHeight="1">
      <c r="A35" s="340" t="s">
        <v>60</v>
      </c>
      <c r="B35" s="340"/>
      <c r="C35" s="340"/>
      <c r="D35" s="340"/>
      <c r="E35" s="340"/>
      <c r="F35" s="340"/>
      <c r="G35" s="341"/>
      <c r="J35" s="342" t="s">
        <v>61</v>
      </c>
      <c r="K35" s="343"/>
      <c r="L35" s="343"/>
      <c r="M35" s="343"/>
      <c r="N35" s="343"/>
      <c r="O35" s="343"/>
      <c r="P35" s="344"/>
      <c r="Q35" s="189"/>
    </row>
    <row r="36" spans="1:17" s="72" customFormat="1" ht="16.399999999999999" customHeight="1">
      <c r="A36" s="203" t="s">
        <v>62</v>
      </c>
      <c r="B36" s="204"/>
      <c r="C36" s="204"/>
      <c r="D36" s="204"/>
      <c r="E36" s="274" t="s">
        <v>63</v>
      </c>
      <c r="F36" s="339"/>
      <c r="G36" s="205" t="s">
        <v>64</v>
      </c>
      <c r="J36" s="263"/>
      <c r="K36" s="264"/>
      <c r="L36" s="264"/>
      <c r="M36" s="264"/>
      <c r="N36" s="264"/>
      <c r="O36" s="264"/>
      <c r="P36" s="345"/>
      <c r="Q36" s="189"/>
    </row>
    <row r="37" spans="1:17" s="72" customFormat="1" ht="17.149999999999999" customHeight="1">
      <c r="A37" s="195" t="s">
        <v>65</v>
      </c>
      <c r="B37" s="196"/>
      <c r="C37" s="196"/>
      <c r="D37" s="196"/>
      <c r="E37" s="206"/>
      <c r="F37" s="207"/>
      <c r="G37" s="208"/>
      <c r="J37" s="263"/>
      <c r="K37" s="264"/>
      <c r="L37" s="264"/>
      <c r="M37" s="264"/>
      <c r="N37" s="264"/>
      <c r="O37" s="264"/>
      <c r="P37" s="345"/>
      <c r="Q37" s="189"/>
    </row>
    <row r="38" spans="1:17" s="72" customFormat="1">
      <c r="A38" s="195" t="s">
        <v>66</v>
      </c>
      <c r="D38" s="196"/>
      <c r="E38" s="278">
        <f>'Payments made'!I19</f>
        <v>0</v>
      </c>
      <c r="F38" s="279"/>
      <c r="G38" s="209"/>
      <c r="J38" s="346"/>
      <c r="K38" s="347"/>
      <c r="L38" s="347"/>
      <c r="M38" s="347"/>
      <c r="N38" s="347"/>
      <c r="O38" s="347"/>
      <c r="P38" s="348"/>
      <c r="Q38" s="189"/>
    </row>
    <row r="39" spans="1:17" s="72" customFormat="1">
      <c r="A39" s="210" t="s">
        <v>67</v>
      </c>
      <c r="D39" s="196"/>
      <c r="E39" s="211"/>
      <c r="F39" s="212"/>
      <c r="G39" s="213"/>
      <c r="J39" s="203" t="s">
        <v>68</v>
      </c>
      <c r="K39" s="204"/>
      <c r="L39" s="204"/>
      <c r="M39" s="204"/>
      <c r="N39" s="204"/>
      <c r="O39" s="274" t="s">
        <v>69</v>
      </c>
      <c r="P39" s="275"/>
      <c r="Q39" s="189"/>
    </row>
    <row r="40" spans="1:17" s="72" customFormat="1">
      <c r="A40" s="214"/>
      <c r="D40" s="196"/>
      <c r="E40" s="211"/>
      <c r="F40" s="212"/>
      <c r="G40" s="213"/>
      <c r="J40" s="195"/>
      <c r="K40" s="196"/>
      <c r="L40" s="196"/>
      <c r="M40" s="196"/>
      <c r="N40" s="196"/>
      <c r="O40" s="206"/>
      <c r="P40" s="215"/>
      <c r="Q40" s="189"/>
    </row>
    <row r="41" spans="1:17" s="72" customFormat="1">
      <c r="A41" s="195" t="s">
        <v>70</v>
      </c>
      <c r="B41" s="196"/>
      <c r="C41" s="196"/>
      <c r="D41" s="196"/>
      <c r="E41" s="211"/>
      <c r="F41" s="212"/>
      <c r="G41" s="213"/>
      <c r="J41" s="188" t="s">
        <v>71</v>
      </c>
      <c r="O41" s="278">
        <f>SUMIF('Payments made'!D$6:D$18,"A. Advertising", 'Payments made'!I$6:I$18)+SUMIF('Notional spending'!C$6:C$18, "A. Advertising", 'Notional spending'!F$6:F$18)+SUMIF('Other authorised spending'!C$5:C$17,"A. Advertising",'Other authorised spending'!F$5:F$17)+SUMIF('Invoices not received'!C$5:C$17, "A. Advertising", 'Invoices not received'!G$5:G$17)+SUMIF('Payments not made'!C$5:C$17,"A. Advertising",'Payments not made'!G$5:G$17)</f>
        <v>0</v>
      </c>
      <c r="P41" s="280"/>
      <c r="Q41" s="189"/>
    </row>
    <row r="42" spans="1:17" s="72" customFormat="1">
      <c r="A42" s="195" t="s">
        <v>72</v>
      </c>
      <c r="E42" s="278">
        <f>'Notional spending'!F19</f>
        <v>0</v>
      </c>
      <c r="F42" s="279"/>
      <c r="G42" s="209"/>
      <c r="J42" s="188"/>
      <c r="O42" s="211"/>
      <c r="P42" s="216"/>
      <c r="Q42" s="189"/>
    </row>
    <row r="43" spans="1:17" s="72" customFormat="1">
      <c r="A43" s="330" t="s">
        <v>73</v>
      </c>
      <c r="B43" s="331"/>
      <c r="C43" s="331"/>
      <c r="D43" s="332"/>
      <c r="E43" s="211"/>
      <c r="F43" s="218"/>
      <c r="G43" s="219"/>
      <c r="J43" s="188" t="s">
        <v>74</v>
      </c>
      <c r="O43" s="278">
        <f>SUMIF('Payments made'!D$6:D$18,"B. Unsolicited material to voters", 'Payments made'!I$6:I$18)+SUMIF('Notional spending'!C$6:C$18, "B. Unsolicited material to voters", 'Notional spending'!F$6:F$18)+SUMIF('Other authorised spending'!C$5:C$17,"B. Unsolicited material to voters",'Other authorised spending'!F$5:F$17)+SUMIF('Invoices not received'!C$5:C$17, "B. Unsolicited material to voters", 'Invoices not received'!G$5:G$17)+SUMIF('Payments not made'!C$5:C$17,"B. Unsolicited material to voters",'Payments not made'!G$5:G$17)</f>
        <v>0</v>
      </c>
      <c r="P43" s="280"/>
      <c r="Q43" s="189"/>
    </row>
    <row r="44" spans="1:17" s="72" customFormat="1">
      <c r="A44" s="333"/>
      <c r="B44" s="331"/>
      <c r="C44" s="331"/>
      <c r="D44" s="332"/>
      <c r="E44" s="220"/>
      <c r="F44" s="212"/>
      <c r="G44" s="213"/>
      <c r="J44" s="188"/>
      <c r="O44" s="211"/>
      <c r="P44" s="216"/>
      <c r="Q44" s="189"/>
    </row>
    <row r="45" spans="1:17" s="72" customFormat="1">
      <c r="A45" s="221"/>
      <c r="E45" s="220"/>
      <c r="F45" s="212"/>
      <c r="G45" s="213"/>
      <c r="J45" s="188" t="s">
        <v>75</v>
      </c>
      <c r="O45" s="278">
        <f>SUMIF('Payments made'!D$6:D$17,"C. Transport", 'Payments made'!I$6:I$17)+SUMIF('Notional spending'!C$6:C$18, "C. Transport", 'Notional spending'!F$6:F$18)+SUMIF('Other authorised spending'!C$5:C$17,"C. Transport",'Other authorised spending'!F$5:F$17)+SUMIF('Invoices not received'!C$5:C$17, "C. Transport", 'Invoices not received'!G$5:G$17)+SUMIF('Payments not made'!C$5:C$17,"C. Transport",'Payments not made'!G$5:G$17)</f>
        <v>0</v>
      </c>
      <c r="P45" s="280"/>
      <c r="Q45" s="189"/>
    </row>
    <row r="46" spans="1:17" s="72" customFormat="1">
      <c r="A46" s="195" t="s">
        <v>76</v>
      </c>
      <c r="E46" s="222"/>
      <c r="F46" s="223"/>
      <c r="G46" s="224"/>
      <c r="J46" s="188"/>
      <c r="O46" s="220"/>
      <c r="P46" s="225"/>
      <c r="Q46" s="189"/>
    </row>
    <row r="47" spans="1:17" s="72" customFormat="1">
      <c r="A47" s="195" t="s">
        <v>77</v>
      </c>
      <c r="B47" s="217"/>
      <c r="C47" s="217"/>
      <c r="E47" s="278">
        <f>'Other authorised spending'!F18</f>
        <v>0</v>
      </c>
      <c r="F47" s="279"/>
      <c r="G47" s="209"/>
      <c r="J47" s="188" t="s">
        <v>78</v>
      </c>
      <c r="O47" s="278">
        <f>SUMIF('Payments made'!D$6:D$17,"D. Public meetings", 'Payments made'!I$6:I$17)+SUMIF('Notional spending'!C$6:C$18, "D. Public meetings", 'Notional spending'!F$6:F$18)+SUMIF('Other authorised spending'!C$5:C$17,"D. Public meetings",'Other authorised spending'!F$5:F$17)+SUMIF('Invoices not received'!C$5:C$17, "D. Public meetings", 'Invoices not received'!G$5:G$17)+SUMIF('Payments not made'!C$5:C$17,"D. Public meetings",'Payments not made'!G$5:G$17)</f>
        <v>0</v>
      </c>
      <c r="P47" s="280"/>
      <c r="Q47" s="189"/>
    </row>
    <row r="48" spans="1:17" s="72" customFormat="1">
      <c r="A48" s="210" t="s">
        <v>67</v>
      </c>
      <c r="B48" s="217"/>
      <c r="C48" s="217"/>
      <c r="E48" s="211"/>
      <c r="F48" s="218"/>
      <c r="G48" s="219"/>
      <c r="J48" s="188"/>
      <c r="O48" s="211"/>
      <c r="P48" s="216"/>
      <c r="Q48" s="189"/>
    </row>
    <row r="49" spans="1:17" s="72" customFormat="1">
      <c r="A49" s="210"/>
      <c r="B49" s="217"/>
      <c r="C49" s="217"/>
      <c r="E49" s="220"/>
      <c r="F49" s="212"/>
      <c r="G49" s="213"/>
      <c r="J49" s="188" t="s">
        <v>79</v>
      </c>
      <c r="O49" s="278">
        <f>SUMIF('Payments made'!D$6:D$17,"E. Agent and other staff costs", 'Payments made'!I$6:I$17)+SUMIF('Notional spending'!C$6:C$18, "E. Agent and other staff costs", 'Notional spending'!F$6:F$18)+SUMIF('Other authorised spending'!C$5:C$17,"E. Agent and other staff costs",'Other authorised spending'!F$5:F$17)+SUMIF('Invoices not received'!C$5:C$17, "E. Agent and other staff costs", 'Invoices not received'!G$5:G$17)+SUMIF('Payments not made'!C$5:C$17,"E. Agent and other staff costs",'Payments not made'!G$5:G$17)</f>
        <v>0</v>
      </c>
      <c r="P49" s="280"/>
      <c r="Q49" s="189"/>
    </row>
    <row r="50" spans="1:17" s="72" customFormat="1">
      <c r="A50" s="195" t="s">
        <v>80</v>
      </c>
      <c r="E50" s="222"/>
      <c r="F50" s="223"/>
      <c r="G50" s="224"/>
      <c r="J50" s="188"/>
      <c r="O50" s="211"/>
      <c r="P50" s="225"/>
      <c r="Q50" s="189"/>
    </row>
    <row r="51" spans="1:17" s="72" customFormat="1">
      <c r="A51" s="195" t="s">
        <v>81</v>
      </c>
      <c r="E51" s="278">
        <f>'Invoices not received'!G18</f>
        <v>0</v>
      </c>
      <c r="F51" s="279"/>
      <c r="G51" s="209"/>
      <c r="J51" s="188" t="s">
        <v>82</v>
      </c>
      <c r="O51" s="278">
        <f>SUMIF('Payments made'!D$6:D$17,"F. Accommodation and administration", 'Payments made'!I$6:I$17)+SUMIF('Notional spending'!C$6:C$18, "F. Accommodation and administration", 'Notional spending'!F$6:F$18)+SUMIF('Other authorised spending'!C$5:C$17,"F. Accommodation and administration",'Other authorised spending'!F$5:F$17)+SUMIF('Invoices not received'!C$5:C$17, "F. Accommodation and administration", 'Invoices not received'!G$5:G$17)+SUMIF('Payments not made'!C$5:C$17,"F. Accommodation and administration",'Payments not made'!G$5:G$17)</f>
        <v>0</v>
      </c>
      <c r="P51" s="280"/>
      <c r="Q51" s="189"/>
    </row>
    <row r="52" spans="1:17" s="72" customFormat="1">
      <c r="A52" s="210" t="s">
        <v>67</v>
      </c>
      <c r="E52" s="211"/>
      <c r="F52" s="218"/>
      <c r="G52" s="219"/>
      <c r="J52" s="188"/>
      <c r="O52" s="220"/>
      <c r="P52" s="225"/>
      <c r="Q52" s="189"/>
    </row>
    <row r="53" spans="1:17" s="72" customFormat="1">
      <c r="A53" s="188"/>
      <c r="E53" s="220"/>
      <c r="F53" s="212"/>
      <c r="G53" s="213"/>
      <c r="J53" s="312" t="s">
        <v>83</v>
      </c>
      <c r="K53" s="313"/>
      <c r="L53" s="313"/>
      <c r="M53" s="313"/>
      <c r="N53" s="314"/>
      <c r="O53" s="318">
        <f>SUM(O41,O43,O45,O47,O49,O51)</f>
        <v>0</v>
      </c>
      <c r="P53" s="319"/>
      <c r="Q53" s="189"/>
    </row>
    <row r="54" spans="1:17" s="72" customFormat="1" ht="16.75" thickBot="1">
      <c r="A54" s="195" t="s">
        <v>84</v>
      </c>
      <c r="E54" s="222"/>
      <c r="F54" s="223"/>
      <c r="G54" s="224"/>
      <c r="J54" s="315"/>
      <c r="K54" s="316"/>
      <c r="L54" s="316"/>
      <c r="M54" s="316"/>
      <c r="N54" s="317"/>
      <c r="O54" s="320"/>
      <c r="P54" s="321"/>
      <c r="Q54" s="189"/>
    </row>
    <row r="55" spans="1:17" s="72" customFormat="1" ht="16.75" thickBot="1">
      <c r="A55" s="195" t="s">
        <v>85</v>
      </c>
      <c r="E55" s="278">
        <f>'Payments not made'!G18</f>
        <v>0</v>
      </c>
      <c r="F55" s="279"/>
      <c r="G55" s="209"/>
      <c r="Q55" s="189"/>
    </row>
    <row r="56" spans="1:17" s="72" customFormat="1">
      <c r="A56" s="210" t="s">
        <v>67</v>
      </c>
      <c r="E56" s="220"/>
      <c r="F56" s="212"/>
      <c r="G56" s="213"/>
      <c r="J56" s="265" t="s">
        <v>86</v>
      </c>
      <c r="K56" s="266"/>
      <c r="L56" s="266"/>
      <c r="M56" s="266"/>
      <c r="N56" s="266"/>
      <c r="O56" s="266"/>
      <c r="P56" s="267"/>
      <c r="Q56" s="189"/>
    </row>
    <row r="57" spans="1:17" s="72" customFormat="1" ht="16.75" thickBot="1">
      <c r="A57" s="188"/>
      <c r="E57" s="220"/>
      <c r="F57" s="212"/>
      <c r="G57" s="226"/>
      <c r="J57" s="268"/>
      <c r="K57" s="269"/>
      <c r="L57" s="269"/>
      <c r="M57" s="269"/>
      <c r="N57" s="269"/>
      <c r="O57" s="269"/>
      <c r="P57" s="270"/>
      <c r="Q57" s="189"/>
    </row>
    <row r="58" spans="1:17" s="72" customFormat="1" ht="17.149999999999999" customHeight="1">
      <c r="A58" s="312" t="s">
        <v>87</v>
      </c>
      <c r="B58" s="313"/>
      <c r="C58" s="313"/>
      <c r="D58" s="314"/>
      <c r="E58" s="318">
        <f>E38+E42+E47+E51+E55</f>
        <v>0</v>
      </c>
      <c r="F58" s="319"/>
      <c r="G58" s="218"/>
      <c r="J58" s="268"/>
      <c r="K58" s="269"/>
      <c r="L58" s="269"/>
      <c r="M58" s="269"/>
      <c r="N58" s="269"/>
      <c r="O58" s="269"/>
      <c r="P58" s="270"/>
      <c r="Q58" s="189"/>
    </row>
    <row r="59" spans="1:17" s="72" customFormat="1" ht="16.75" thickBot="1">
      <c r="A59" s="315"/>
      <c r="B59" s="316"/>
      <c r="C59" s="316"/>
      <c r="D59" s="317"/>
      <c r="E59" s="320"/>
      <c r="F59" s="321"/>
      <c r="G59" s="218"/>
      <c r="J59" s="271"/>
      <c r="K59" s="272"/>
      <c r="L59" s="272"/>
      <c r="M59" s="272"/>
      <c r="N59" s="272"/>
      <c r="O59" s="272"/>
      <c r="P59" s="273"/>
      <c r="Q59" s="189"/>
    </row>
    <row r="60" spans="1:17" s="72" customFormat="1">
      <c r="Q60" s="189"/>
    </row>
    <row r="61" spans="1:17" s="72" customFormat="1">
      <c r="E61" s="227"/>
      <c r="F61" s="227"/>
      <c r="G61" s="227"/>
      <c r="Q61" s="189"/>
    </row>
    <row r="62" spans="1:17" s="72" customFormat="1" ht="22" customHeight="1">
      <c r="A62" s="190" t="s">
        <v>88</v>
      </c>
      <c r="B62" s="192"/>
      <c r="C62" s="192"/>
      <c r="D62" s="193"/>
      <c r="E62" s="193"/>
      <c r="F62" s="193"/>
      <c r="G62" s="193"/>
      <c r="H62" s="193"/>
      <c r="I62" s="193"/>
      <c r="J62" s="193"/>
      <c r="K62" s="193"/>
      <c r="L62" s="193"/>
      <c r="M62" s="193"/>
      <c r="N62" s="193"/>
      <c r="O62" s="193"/>
      <c r="P62" s="228"/>
      <c r="Q62" s="189"/>
    </row>
    <row r="63" spans="1:17" s="72" customFormat="1">
      <c r="A63" s="188"/>
      <c r="E63" s="227"/>
      <c r="F63" s="227"/>
      <c r="G63" s="227"/>
      <c r="P63" s="73"/>
      <c r="Q63" s="189"/>
    </row>
    <row r="64" spans="1:17" s="72" customFormat="1" ht="19" customHeight="1">
      <c r="A64" s="188" t="s">
        <v>89</v>
      </c>
      <c r="P64" s="73"/>
      <c r="Q64" s="189"/>
    </row>
    <row r="65" spans="1:17" s="72" customFormat="1">
      <c r="A65" s="188"/>
      <c r="P65" s="73"/>
      <c r="Q65" s="189"/>
    </row>
    <row r="66" spans="1:17" s="72" customFormat="1" ht="19" customHeight="1">
      <c r="A66" s="263" t="s">
        <v>167</v>
      </c>
      <c r="B66" s="264"/>
      <c r="C66" s="264"/>
      <c r="D66" s="264"/>
      <c r="E66" s="264"/>
      <c r="F66" s="264"/>
      <c r="G66" s="264"/>
      <c r="H66" s="264"/>
      <c r="I66" s="264"/>
      <c r="J66" s="264"/>
      <c r="K66" s="264"/>
      <c r="L66" s="264"/>
      <c r="M66" s="264"/>
      <c r="N66" s="264"/>
      <c r="O66" s="264"/>
      <c r="P66" s="345"/>
      <c r="Q66" s="189"/>
    </row>
    <row r="67" spans="1:17" s="72" customFormat="1">
      <c r="A67" s="188"/>
      <c r="P67" s="73"/>
      <c r="Q67" s="189"/>
    </row>
    <row r="68" spans="1:17" s="72" customFormat="1" ht="31" customHeight="1">
      <c r="A68" s="263" t="s">
        <v>90</v>
      </c>
      <c r="B68" s="277"/>
      <c r="C68" s="277"/>
      <c r="D68" s="277"/>
      <c r="E68" s="277"/>
      <c r="F68" s="277"/>
      <c r="G68" s="277"/>
      <c r="H68" s="277"/>
      <c r="I68" s="277"/>
      <c r="J68" s="277"/>
      <c r="K68" s="277"/>
      <c r="L68" s="277"/>
      <c r="M68" s="277"/>
      <c r="N68" s="277"/>
      <c r="O68" s="277"/>
      <c r="P68" s="305"/>
      <c r="Q68" s="189"/>
    </row>
    <row r="69" spans="1:17" s="72" customFormat="1">
      <c r="A69" s="188"/>
      <c r="P69" s="73"/>
      <c r="Q69" s="189"/>
    </row>
    <row r="70" spans="1:17" s="72" customFormat="1" ht="19" customHeight="1">
      <c r="A70" s="188" t="s">
        <v>91</v>
      </c>
      <c r="E70" s="227"/>
      <c r="F70" s="227"/>
      <c r="G70" s="227"/>
      <c r="H70" s="197"/>
      <c r="I70" s="322">
        <f>'Personal expenses'!F19</f>
        <v>0</v>
      </c>
      <c r="J70" s="323"/>
      <c r="K70" s="324"/>
      <c r="L70" s="197"/>
      <c r="M70" s="229"/>
      <c r="P70" s="73"/>
      <c r="Q70" s="189"/>
    </row>
    <row r="71" spans="1:17" s="72" customFormat="1">
      <c r="A71" s="188"/>
      <c r="E71" s="227"/>
      <c r="F71" s="227"/>
      <c r="G71" s="227"/>
      <c r="P71" s="73"/>
      <c r="Q71" s="189"/>
    </row>
    <row r="72" spans="1:17" s="72" customFormat="1" ht="22" customHeight="1">
      <c r="A72" s="190" t="s">
        <v>174</v>
      </c>
      <c r="B72" s="192"/>
      <c r="C72" s="192"/>
      <c r="D72" s="193"/>
      <c r="E72" s="193"/>
      <c r="F72" s="193"/>
      <c r="G72" s="193"/>
      <c r="H72" s="193"/>
      <c r="I72" s="193"/>
      <c r="J72" s="193"/>
      <c r="K72" s="193"/>
      <c r="L72" s="193"/>
      <c r="M72" s="193"/>
      <c r="N72" s="193"/>
      <c r="O72" s="193"/>
      <c r="P72" s="194"/>
      <c r="Q72" s="189"/>
    </row>
    <row r="73" spans="1:17" s="72" customFormat="1">
      <c r="A73" s="195"/>
      <c r="P73" s="73"/>
      <c r="Q73" s="189"/>
    </row>
    <row r="74" spans="1:17" s="72" customFormat="1" ht="19" customHeight="1">
      <c r="A74" s="188" t="s">
        <v>93</v>
      </c>
      <c r="P74" s="73"/>
      <c r="Q74" s="189"/>
    </row>
    <row r="75" spans="1:17" s="72" customFormat="1">
      <c r="A75" s="188" t="s">
        <v>94</v>
      </c>
      <c r="P75" s="73"/>
      <c r="Q75" s="189"/>
    </row>
    <row r="76" spans="1:17" s="72" customFormat="1">
      <c r="A76" s="188"/>
      <c r="P76" s="73"/>
      <c r="Q76" s="189"/>
    </row>
    <row r="77" spans="1:17" s="72" customFormat="1" ht="19" customHeight="1">
      <c r="A77" s="188" t="s">
        <v>95</v>
      </c>
      <c r="F77" s="197"/>
      <c r="G77" s="197"/>
      <c r="H77" s="197"/>
      <c r="I77" s="322">
        <f>'Permissible donations'!H21</f>
        <v>0</v>
      </c>
      <c r="J77" s="323"/>
      <c r="K77" s="324"/>
      <c r="M77" s="229"/>
      <c r="N77" s="231"/>
      <c r="P77" s="73"/>
      <c r="Q77" s="189"/>
    </row>
    <row r="78" spans="1:17" s="72" customFormat="1">
      <c r="A78" s="188"/>
      <c r="N78" s="231"/>
      <c r="P78" s="73"/>
      <c r="Q78" s="189"/>
    </row>
    <row r="79" spans="1:17" s="72" customFormat="1" ht="19" customHeight="1">
      <c r="A79" s="188" t="s">
        <v>96</v>
      </c>
      <c r="F79" s="197"/>
      <c r="G79" s="197"/>
      <c r="H79" s="197"/>
      <c r="I79" s="322">
        <f>'Impermissible donations'!G20</f>
        <v>0</v>
      </c>
      <c r="J79" s="323"/>
      <c r="K79" s="324"/>
      <c r="M79" s="229"/>
      <c r="P79" s="73"/>
      <c r="Q79" s="189"/>
    </row>
    <row r="80" spans="1:17" s="72" customFormat="1" ht="17.25" customHeight="1">
      <c r="A80" s="188"/>
      <c r="N80" s="231"/>
      <c r="P80" s="73"/>
      <c r="Q80" s="189"/>
    </row>
    <row r="81" spans="1:17" s="72" customFormat="1" ht="22" customHeight="1">
      <c r="A81" s="190" t="s">
        <v>173</v>
      </c>
      <c r="B81" s="192"/>
      <c r="C81" s="192"/>
      <c r="D81" s="193"/>
      <c r="E81" s="193"/>
      <c r="F81" s="193"/>
      <c r="G81" s="193"/>
      <c r="H81" s="193"/>
      <c r="I81" s="193"/>
      <c r="J81" s="193"/>
      <c r="K81" s="193"/>
      <c r="L81" s="193"/>
      <c r="M81" s="193"/>
      <c r="N81" s="193"/>
      <c r="O81" s="193"/>
      <c r="P81" s="194"/>
      <c r="Q81" s="189"/>
    </row>
    <row r="82" spans="1:17" s="72" customFormat="1">
      <c r="A82" s="195"/>
      <c r="P82" s="73"/>
      <c r="Q82" s="189"/>
    </row>
    <row r="83" spans="1:17" s="72" customFormat="1">
      <c r="A83" s="180" t="s">
        <v>92</v>
      </c>
      <c r="M83" s="230"/>
      <c r="P83" s="73"/>
      <c r="Q83" s="189"/>
    </row>
    <row r="84" spans="1:17" s="72" customFormat="1" ht="16.75" thickBot="1">
      <c r="A84" s="180"/>
      <c r="M84" s="239"/>
      <c r="P84" s="73"/>
      <c r="Q84" s="189"/>
    </row>
    <row r="85" spans="1:17">
      <c r="A85" s="291" t="s">
        <v>97</v>
      </c>
      <c r="B85" s="292"/>
      <c r="C85" s="292"/>
      <c r="D85" s="292"/>
      <c r="E85" s="292"/>
      <c r="F85" s="292"/>
      <c r="G85" s="292"/>
      <c r="H85" s="292"/>
      <c r="I85" s="292"/>
      <c r="J85" s="292"/>
      <c r="K85" s="292"/>
      <c r="L85" s="292"/>
      <c r="M85" s="292"/>
      <c r="N85" s="292"/>
      <c r="O85" s="292"/>
      <c r="P85" s="293"/>
      <c r="Q85" s="179"/>
    </row>
    <row r="86" spans="1:17" ht="21" customHeight="1">
      <c r="A86" s="294"/>
      <c r="B86" s="295"/>
      <c r="C86" s="295"/>
      <c r="D86" s="295"/>
      <c r="E86" s="295"/>
      <c r="F86" s="295"/>
      <c r="G86" s="295"/>
      <c r="H86" s="295"/>
      <c r="I86" s="295"/>
      <c r="J86" s="295"/>
      <c r="K86" s="295"/>
      <c r="L86" s="295"/>
      <c r="M86" s="295"/>
      <c r="N86" s="295"/>
      <c r="O86" s="295"/>
      <c r="P86" s="296"/>
      <c r="Q86" s="179"/>
    </row>
    <row r="87" spans="1:17" ht="1.5" customHeight="1">
      <c r="A87" s="294"/>
      <c r="B87" s="295"/>
      <c r="C87" s="295"/>
      <c r="D87" s="295"/>
      <c r="E87" s="295"/>
      <c r="F87" s="295"/>
      <c r="G87" s="295"/>
      <c r="H87" s="295"/>
      <c r="I87" s="295"/>
      <c r="J87" s="295"/>
      <c r="K87" s="295"/>
      <c r="L87" s="295"/>
      <c r="M87" s="295"/>
      <c r="N87" s="295"/>
      <c r="O87" s="295"/>
      <c r="P87" s="296"/>
      <c r="Q87" s="179"/>
    </row>
    <row r="88" spans="1:17" ht="13.5" hidden="1" customHeight="1">
      <c r="A88" s="294"/>
      <c r="B88" s="295"/>
      <c r="C88" s="295"/>
      <c r="D88" s="295"/>
      <c r="E88" s="295"/>
      <c r="F88" s="295"/>
      <c r="G88" s="295"/>
      <c r="H88" s="295"/>
      <c r="I88" s="295"/>
      <c r="J88" s="295"/>
      <c r="K88" s="295"/>
      <c r="L88" s="295"/>
      <c r="M88" s="295"/>
      <c r="N88" s="295"/>
      <c r="O88" s="295"/>
      <c r="P88" s="296"/>
      <c r="Q88" s="179"/>
    </row>
    <row r="89" spans="1:17" ht="34.5" hidden="1" customHeight="1">
      <c r="A89" s="294"/>
      <c r="B89" s="295"/>
      <c r="C89" s="295"/>
      <c r="D89" s="295"/>
      <c r="E89" s="295"/>
      <c r="F89" s="295"/>
      <c r="G89" s="295"/>
      <c r="H89" s="295"/>
      <c r="I89" s="295"/>
      <c r="J89" s="295"/>
      <c r="K89" s="295"/>
      <c r="L89" s="295"/>
      <c r="M89" s="295"/>
      <c r="N89" s="295"/>
      <c r="O89" s="295"/>
      <c r="P89" s="296"/>
      <c r="Q89" s="179"/>
    </row>
    <row r="90" spans="1:17" ht="32.25" customHeight="1">
      <c r="A90" s="309" t="s">
        <v>14</v>
      </c>
      <c r="B90" s="310"/>
      <c r="C90" s="310"/>
      <c r="D90" s="310"/>
      <c r="E90" s="310"/>
      <c r="F90" s="310"/>
      <c r="G90" s="310"/>
      <c r="H90" s="310"/>
      <c r="I90" s="310"/>
      <c r="J90" s="310"/>
      <c r="K90" s="310"/>
      <c r="L90" s="310"/>
      <c r="M90" s="310"/>
      <c r="N90" s="310"/>
      <c r="O90" s="310"/>
      <c r="P90" s="311"/>
      <c r="Q90" s="179"/>
    </row>
    <row r="91" spans="1:17" ht="67.5" customHeight="1">
      <c r="A91" s="306" t="s">
        <v>98</v>
      </c>
      <c r="B91" s="307"/>
      <c r="C91" s="307"/>
      <c r="D91" s="307"/>
      <c r="E91" s="307"/>
      <c r="F91" s="307"/>
      <c r="G91" s="307"/>
      <c r="H91" s="307"/>
      <c r="I91" s="307"/>
      <c r="J91" s="307"/>
      <c r="K91" s="307"/>
      <c r="L91" s="307"/>
      <c r="M91" s="307"/>
      <c r="N91" s="307"/>
      <c r="O91" s="307"/>
      <c r="P91" s="308"/>
      <c r="Q91" s="179"/>
    </row>
    <row r="92" spans="1:17" ht="16.75" thickBot="1">
      <c r="A92" s="288" t="s">
        <v>99</v>
      </c>
      <c r="B92" s="289"/>
      <c r="C92" s="289"/>
      <c r="D92" s="289"/>
      <c r="E92" s="289"/>
      <c r="F92" s="289"/>
      <c r="G92" s="289"/>
      <c r="H92" s="289"/>
      <c r="I92" s="289"/>
      <c r="J92" s="289"/>
      <c r="K92" s="289"/>
      <c r="L92" s="289"/>
      <c r="M92" s="289"/>
      <c r="N92" s="289"/>
      <c r="O92" s="289"/>
      <c r="P92" s="290"/>
      <c r="Q92" s="179"/>
    </row>
    <row r="93" spans="1:17">
      <c r="A93" s="179"/>
      <c r="B93" s="179"/>
      <c r="C93" s="179"/>
      <c r="D93" s="179"/>
      <c r="E93" s="179"/>
      <c r="F93" s="179"/>
      <c r="G93" s="179"/>
      <c r="H93" s="179"/>
      <c r="I93" s="179"/>
      <c r="J93" s="179"/>
      <c r="K93" s="179"/>
      <c r="L93" s="179"/>
      <c r="M93" s="179"/>
      <c r="N93" s="179"/>
      <c r="O93" s="179"/>
      <c r="P93" s="179"/>
    </row>
    <row r="94" spans="1:17">
      <c r="A94" s="179"/>
      <c r="B94" s="179"/>
      <c r="C94" s="179"/>
      <c r="D94" s="179"/>
      <c r="E94" s="179"/>
      <c r="F94" s="179"/>
      <c r="G94" s="179"/>
      <c r="H94" s="179"/>
      <c r="I94" s="179"/>
      <c r="J94" s="179"/>
      <c r="K94" s="179"/>
      <c r="L94" s="179"/>
      <c r="M94" s="179"/>
      <c r="N94" s="179"/>
      <c r="O94" s="179"/>
      <c r="P94" s="179"/>
    </row>
    <row r="96" spans="1:17">
      <c r="A96" s="232"/>
    </row>
    <row r="97" spans="1:8">
      <c r="A97" s="233"/>
    </row>
    <row r="98" spans="1:8">
      <c r="A98" s="233"/>
    </row>
    <row r="99" spans="1:8">
      <c r="A99" s="233"/>
    </row>
    <row r="100" spans="1:8">
      <c r="H100" s="187"/>
    </row>
  </sheetData>
  <sheetProtection sheet="1" objects="1" scenarios="1"/>
  <mergeCells count="50">
    <mergeCell ref="I70:K70"/>
    <mergeCell ref="E55:F55"/>
    <mergeCell ref="A66:P66"/>
    <mergeCell ref="E47:F47"/>
    <mergeCell ref="E51:F51"/>
    <mergeCell ref="O13:P13"/>
    <mergeCell ref="C15:P15"/>
    <mergeCell ref="A43:D44"/>
    <mergeCell ref="C7:P7"/>
    <mergeCell ref="C11:E11"/>
    <mergeCell ref="O11:P11"/>
    <mergeCell ref="C9:M9"/>
    <mergeCell ref="E36:F36"/>
    <mergeCell ref="O41:P41"/>
    <mergeCell ref="O19:P19"/>
    <mergeCell ref="K11:M11"/>
    <mergeCell ref="A35:G35"/>
    <mergeCell ref="J35:P38"/>
    <mergeCell ref="A92:P92"/>
    <mergeCell ref="A85:P89"/>
    <mergeCell ref="C27:J28"/>
    <mergeCell ref="O27:P27"/>
    <mergeCell ref="A68:P68"/>
    <mergeCell ref="O43:P43"/>
    <mergeCell ref="O45:P45"/>
    <mergeCell ref="O47:P47"/>
    <mergeCell ref="A91:P91"/>
    <mergeCell ref="A90:P90"/>
    <mergeCell ref="J53:N54"/>
    <mergeCell ref="O53:P54"/>
    <mergeCell ref="A58:D59"/>
    <mergeCell ref="E58:F59"/>
    <mergeCell ref="I79:K79"/>
    <mergeCell ref="I77:K77"/>
    <mergeCell ref="M2:O2"/>
    <mergeCell ref="C19:J19"/>
    <mergeCell ref="A21:I22"/>
    <mergeCell ref="A24:I25"/>
    <mergeCell ref="J56:P59"/>
    <mergeCell ref="O39:P39"/>
    <mergeCell ref="L27:M27"/>
    <mergeCell ref="K13:M13"/>
    <mergeCell ref="E42:F42"/>
    <mergeCell ref="O49:P49"/>
    <mergeCell ref="O51:P51"/>
    <mergeCell ref="E38:F38"/>
    <mergeCell ref="J34:P34"/>
    <mergeCell ref="A1:J3"/>
    <mergeCell ref="M1:O1"/>
    <mergeCell ref="C13:F13"/>
  </mergeCells>
  <conditionalFormatting sqref="O53:P54 E58:F59">
    <cfRule type="uniqueValues" dxfId="0" priority="1"/>
  </conditionalFormatting>
  <dataValidations count="1">
    <dataValidation type="list" allowBlank="1" showInputMessage="1" showErrorMessage="1" sqref="G38 G42 G47 G51 G55 M77 M79 M70" xr:uid="{0DFA43C6-1EC6-40E2-9328-DA2A5496DCFE}">
      <formula1>"NIL"</formula1>
    </dataValidation>
  </dataValidations>
  <hyperlinks>
    <hyperlink ref="A92" r:id="rId1" display="https://www.electoralcommission.org.uk/guidance-candidates-and-agents-senedd-elections/after-election/completing-your-return-individual-candidates" xr:uid="{A92F836E-20B2-5545-A819-EE29958617FB}"/>
    <hyperlink ref="A90" r:id="rId2" display="https://www.electoralcommission.org.uk/voting-and-elections  " xr:uid="{38FBC330-D933-4FF4-984E-ED7281B4ED75}"/>
    <hyperlink ref="A90:P90" r:id="rId3" display="electoralcommission.org.uk/voting-and-elections" xr:uid="{CE4BE7B0-2BB6-4ABD-A4F3-DE074F02D552}"/>
  </hyperlinks>
  <pageMargins left="0.5" right="0.5" top="0.55000000000000004" bottom="0.55000000000000004" header="0.3" footer="0.3"/>
  <pageSetup paperSize="9" scale="61" fitToHeight="2" orientation="portrait" r:id="rId4"/>
  <headerFooter differentFirst="1">
    <oddHeader>&amp;CReturn of candidate spending: Local government elections in England</oddHeader>
    <oddFooter>&amp;CPage &amp;P of &amp;N</oddFooter>
  </headerFooter>
  <rowBreaks count="1" manualBreakCount="1">
    <brk id="6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476C-6B20-4650-A749-FE61D3432714}">
  <dimension ref="A1:K67"/>
  <sheetViews>
    <sheetView topLeftCell="B1" zoomScaleNormal="100" workbookViewId="0">
      <selection activeCell="E14" sqref="E14"/>
    </sheetView>
  </sheetViews>
  <sheetFormatPr defaultColWidth="8.84375" defaultRowHeight="12.45"/>
  <cols>
    <col min="1" max="1" width="9.3828125" style="26" customWidth="1"/>
    <col min="2" max="2" width="14.3828125" style="26" customWidth="1"/>
    <col min="3" max="3" width="35.15234375" style="26" customWidth="1"/>
    <col min="4" max="4" width="18.69140625" style="115" customWidth="1"/>
    <col min="5" max="5" width="48.84375" style="26" customWidth="1"/>
    <col min="6" max="8" width="16" style="116" customWidth="1"/>
    <col min="9" max="9" width="19.15234375" style="117" customWidth="1"/>
    <col min="10" max="10" width="34" style="26" customWidth="1"/>
    <col min="11" max="11" width="7.69140625" style="26" hidden="1" customWidth="1"/>
    <col min="12" max="16384" width="8.84375" style="26"/>
  </cols>
  <sheetData>
    <row r="1" spans="1:11" ht="22" customHeight="1">
      <c r="A1" s="119" t="s">
        <v>168</v>
      </c>
      <c r="B1" s="105"/>
      <c r="C1" s="105"/>
      <c r="D1" s="106"/>
      <c r="E1" s="107"/>
      <c r="F1" s="108"/>
      <c r="G1" s="108"/>
      <c r="H1" s="108"/>
      <c r="I1" s="109"/>
    </row>
    <row r="2" spans="1:11" s="120" customFormat="1" ht="16.3">
      <c r="A2" s="353" t="s">
        <v>100</v>
      </c>
      <c r="B2" s="354" t="s">
        <v>101</v>
      </c>
      <c r="C2" s="355" t="s">
        <v>102</v>
      </c>
      <c r="D2" s="354" t="s">
        <v>103</v>
      </c>
      <c r="E2" s="354" t="s">
        <v>104</v>
      </c>
      <c r="F2" s="349" t="s">
        <v>105</v>
      </c>
      <c r="G2" s="349" t="s">
        <v>106</v>
      </c>
      <c r="H2" s="349" t="s">
        <v>107</v>
      </c>
      <c r="I2" s="351" t="s">
        <v>108</v>
      </c>
      <c r="J2" s="26"/>
    </row>
    <row r="3" spans="1:11" s="24" customFormat="1" ht="16.3">
      <c r="A3" s="353"/>
      <c r="B3" s="354"/>
      <c r="C3" s="355"/>
      <c r="D3" s="353"/>
      <c r="E3" s="353"/>
      <c r="F3" s="349"/>
      <c r="G3" s="350"/>
      <c r="H3" s="350"/>
      <c r="I3" s="352"/>
      <c r="J3" s="26"/>
      <c r="K3" s="24" t="s">
        <v>71</v>
      </c>
    </row>
    <row r="4" spans="1:11" s="122" customFormat="1" ht="16.3">
      <c r="A4" s="353"/>
      <c r="B4" s="354"/>
      <c r="C4" s="355"/>
      <c r="D4" s="353"/>
      <c r="E4" s="353"/>
      <c r="F4" s="349"/>
      <c r="G4" s="350"/>
      <c r="H4" s="350"/>
      <c r="I4" s="352"/>
      <c r="J4" s="121"/>
      <c r="K4" s="122" t="s">
        <v>74</v>
      </c>
    </row>
    <row r="5" spans="1:11" s="24" customFormat="1" ht="16.3">
      <c r="A5" s="353"/>
      <c r="B5" s="354"/>
      <c r="C5" s="355"/>
      <c r="D5" s="353"/>
      <c r="E5" s="353"/>
      <c r="F5" s="349"/>
      <c r="G5" s="350"/>
      <c r="H5" s="350"/>
      <c r="I5" s="352"/>
      <c r="J5" s="26"/>
      <c r="K5" s="24" t="s">
        <v>75</v>
      </c>
    </row>
    <row r="6" spans="1:11" s="81" customFormat="1" ht="15">
      <c r="A6" s="76"/>
      <c r="B6" s="76"/>
      <c r="C6" s="77"/>
      <c r="D6" s="150"/>
      <c r="E6" s="77"/>
      <c r="F6" s="78"/>
      <c r="G6" s="79"/>
      <c r="H6" s="79"/>
      <c r="I6" s="80"/>
      <c r="K6" s="81" t="s">
        <v>78</v>
      </c>
    </row>
    <row r="7" spans="1:11" s="81" customFormat="1" ht="15">
      <c r="A7" s="82"/>
      <c r="B7" s="82"/>
      <c r="C7" s="83"/>
      <c r="D7" s="151"/>
      <c r="E7" s="83" t="s">
        <v>109</v>
      </c>
      <c r="F7" s="84"/>
      <c r="G7" s="85"/>
      <c r="H7" s="86"/>
      <c r="I7" s="87"/>
      <c r="K7" s="81" t="s">
        <v>79</v>
      </c>
    </row>
    <row r="8" spans="1:11" s="81" customFormat="1" ht="15">
      <c r="A8" s="82"/>
      <c r="B8" s="82"/>
      <c r="C8" s="83"/>
      <c r="D8" s="151"/>
      <c r="E8" s="83"/>
      <c r="F8" s="83"/>
      <c r="G8" s="85"/>
      <c r="H8" s="86"/>
      <c r="I8" s="87"/>
      <c r="K8" s="81" t="s">
        <v>176</v>
      </c>
    </row>
    <row r="9" spans="1:11" s="81" customFormat="1" ht="15">
      <c r="A9" s="82"/>
      <c r="B9" s="82"/>
      <c r="C9" s="83"/>
      <c r="D9" s="151"/>
      <c r="E9" s="83"/>
      <c r="F9" s="83"/>
      <c r="G9" s="86"/>
      <c r="H9" s="86"/>
      <c r="I9" s="87"/>
    </row>
    <row r="10" spans="1:11" s="81" customFormat="1" ht="15">
      <c r="A10" s="82"/>
      <c r="B10" s="82"/>
      <c r="C10" s="83"/>
      <c r="D10" s="151"/>
      <c r="E10" s="83"/>
      <c r="F10" s="88"/>
      <c r="G10" s="86"/>
      <c r="H10" s="86"/>
      <c r="I10" s="87"/>
    </row>
    <row r="11" spans="1:11" s="81" customFormat="1" ht="15">
      <c r="A11" s="82"/>
      <c r="B11" s="82"/>
      <c r="C11" s="83"/>
      <c r="D11" s="151"/>
      <c r="E11" s="83"/>
      <c r="F11" s="84"/>
      <c r="G11" s="85"/>
      <c r="H11" s="86"/>
      <c r="I11" s="87"/>
    </row>
    <row r="12" spans="1:11" s="81" customFormat="1" ht="15">
      <c r="A12" s="82"/>
      <c r="B12" s="82"/>
      <c r="C12" s="83"/>
      <c r="D12" s="151"/>
      <c r="E12" s="83"/>
      <c r="F12" s="79"/>
      <c r="G12" s="86"/>
      <c r="H12" s="86"/>
      <c r="I12" s="87"/>
    </row>
    <row r="13" spans="1:11" s="81" customFormat="1" ht="15">
      <c r="A13" s="82"/>
      <c r="B13" s="82"/>
      <c r="C13" s="83"/>
      <c r="D13" s="151"/>
      <c r="E13" s="83"/>
      <c r="F13" s="86"/>
      <c r="G13" s="86"/>
      <c r="H13" s="86"/>
      <c r="I13" s="87" t="s">
        <v>109</v>
      </c>
    </row>
    <row r="14" spans="1:11" s="81" customFormat="1" ht="15">
      <c r="A14" s="82"/>
      <c r="B14" s="82"/>
      <c r="C14" s="83"/>
      <c r="D14" s="151"/>
      <c r="E14" s="83"/>
      <c r="F14" s="86"/>
      <c r="G14" s="86"/>
      <c r="H14" s="86"/>
      <c r="I14" s="87"/>
    </row>
    <row r="15" spans="1:11" s="81" customFormat="1" ht="15">
      <c r="A15" s="82"/>
      <c r="B15" s="82"/>
      <c r="C15" s="83"/>
      <c r="D15" s="151"/>
      <c r="E15" s="83"/>
      <c r="F15" s="86"/>
      <c r="G15" s="86"/>
      <c r="H15" s="86"/>
      <c r="I15" s="87"/>
    </row>
    <row r="16" spans="1:11" s="81" customFormat="1" ht="15">
      <c r="A16" s="82"/>
      <c r="B16" s="82"/>
      <c r="C16" s="83"/>
      <c r="D16" s="151"/>
      <c r="E16" s="83"/>
      <c r="F16" s="86"/>
      <c r="G16" s="86"/>
      <c r="H16" s="86"/>
      <c r="I16" s="87"/>
    </row>
    <row r="17" spans="1:9" s="81" customFormat="1" ht="15">
      <c r="A17" s="82"/>
      <c r="B17" s="82"/>
      <c r="C17" s="83"/>
      <c r="D17" s="151"/>
      <c r="E17" s="83"/>
      <c r="F17" s="86"/>
      <c r="G17" s="86"/>
      <c r="H17" s="86"/>
      <c r="I17" s="87"/>
    </row>
    <row r="18" spans="1:9" ht="14.15">
      <c r="A18" s="106"/>
      <c r="B18" s="106"/>
      <c r="C18" s="106"/>
      <c r="D18" s="152"/>
      <c r="E18" s="106"/>
      <c r="F18" s="106"/>
      <c r="G18" s="106"/>
      <c r="H18" s="106"/>
      <c r="I18" s="106"/>
    </row>
    <row r="19" spans="1:9" s="24" customFormat="1" ht="20.149999999999999" customHeight="1">
      <c r="A19" s="110"/>
      <c r="B19" s="110"/>
      <c r="C19" s="110"/>
      <c r="D19" s="110"/>
      <c r="E19" s="110"/>
      <c r="F19" s="111"/>
      <c r="G19" s="111"/>
      <c r="H19" s="112" t="s">
        <v>110</v>
      </c>
      <c r="I19" s="113">
        <f>SUM(I6:I18)</f>
        <v>0</v>
      </c>
    </row>
    <row r="21" spans="1:9" ht="14.15">
      <c r="A21" s="114" t="s">
        <v>111</v>
      </c>
    </row>
    <row r="61" spans="9:9">
      <c r="I61" s="118"/>
    </row>
    <row r="63" spans="9:9">
      <c r="I63" s="118"/>
    </row>
    <row r="65" spans="9:9">
      <c r="I65" s="118"/>
    </row>
    <row r="67" spans="9:9">
      <c r="I67" s="118"/>
    </row>
  </sheetData>
  <sheetProtection sheet="1" objects="1" scenarios="1" insertRows="0"/>
  <mergeCells count="9">
    <mergeCell ref="F2:F5"/>
    <mergeCell ref="G2:G5"/>
    <mergeCell ref="H2:H5"/>
    <mergeCell ref="I2:I5"/>
    <mergeCell ref="A2:A5"/>
    <mergeCell ref="B2:B5"/>
    <mergeCell ref="C2:C5"/>
    <mergeCell ref="D2:D5"/>
    <mergeCell ref="E2:E5"/>
  </mergeCells>
  <dataValidations count="3">
    <dataValidation type="list" allowBlank="1" showInputMessage="1" showErrorMessage="1" sqref="B6:B17" xr:uid="{812C905A-F5E7-4399-833C-978D1420CE74}">
      <formula1>"Yes, No"</formula1>
    </dataValidation>
    <dataValidation type="list" allowBlank="1" showInputMessage="1" showErrorMessage="1" sqref="D6:D17" xr:uid="{2148E6D1-9951-4F68-97F1-9B7179B60FB6}">
      <formula1>$K$3:$K$8</formula1>
    </dataValidation>
    <dataValidation allowBlank="1" showInputMessage="1" showErrorMessage="1" sqref="C6:C19" xr:uid="{502C08A7-9429-44C1-A978-FC20187DF26F}"/>
  </dataValidations>
  <pageMargins left="0.7" right="0.7" top="0.75" bottom="0.75" header="0.3" footer="0.3"/>
  <pageSetup paperSize="9" scale="63" fitToHeight="1000" orientation="landscape"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D712-4004-4094-9539-2A4B8B55D1F7}">
  <dimension ref="A1:F21"/>
  <sheetViews>
    <sheetView zoomScaleNormal="100" workbookViewId="0">
      <selection activeCell="D12" sqref="D12"/>
    </sheetView>
  </sheetViews>
  <sheetFormatPr defaultColWidth="8.84375" defaultRowHeight="12.45"/>
  <cols>
    <col min="2" max="2" width="55.69140625" style="2" customWidth="1"/>
    <col min="3" max="3" width="19.15234375" style="2" customWidth="1"/>
    <col min="4" max="4" width="56.15234375" customWidth="1"/>
    <col min="5" max="5" width="21.69140625" style="6" customWidth="1"/>
    <col min="6" max="6" width="19.84375" style="5" bestFit="1" customWidth="1"/>
    <col min="7" max="7" width="35.3046875" customWidth="1"/>
  </cols>
  <sheetData>
    <row r="1" spans="1:6" s="31" customFormat="1" ht="22" customHeight="1">
      <c r="A1" s="35" t="s">
        <v>112</v>
      </c>
      <c r="B1" s="36"/>
      <c r="C1" s="36"/>
      <c r="D1" s="37"/>
      <c r="E1" s="38"/>
      <c r="F1" s="41"/>
    </row>
    <row r="2" spans="1:6" s="32" customFormat="1" ht="20.149999999999999" customHeight="1">
      <c r="A2" s="356" t="s">
        <v>113</v>
      </c>
      <c r="B2" s="356"/>
      <c r="C2" s="356"/>
      <c r="D2" s="356"/>
      <c r="E2" s="356"/>
      <c r="F2" s="356"/>
    </row>
    <row r="3" spans="1:6" s="25" customFormat="1" ht="20.149999999999999" customHeight="1">
      <c r="A3" s="357" t="s">
        <v>114</v>
      </c>
      <c r="B3" s="357"/>
      <c r="C3" s="357"/>
      <c r="D3" s="357"/>
      <c r="E3" s="357"/>
      <c r="F3" s="357"/>
    </row>
    <row r="4" spans="1:6" s="32" customFormat="1" ht="29.25" customHeight="1">
      <c r="A4" s="358" t="s">
        <v>115</v>
      </c>
      <c r="B4" s="358"/>
      <c r="C4" s="358"/>
      <c r="D4" s="358"/>
      <c r="E4" s="358"/>
      <c r="F4" s="358"/>
    </row>
    <row r="5" spans="1:6" s="22" customFormat="1" ht="53.15" customHeight="1">
      <c r="A5" s="20" t="s">
        <v>100</v>
      </c>
      <c r="B5" s="17" t="s">
        <v>102</v>
      </c>
      <c r="C5" s="16" t="s">
        <v>116</v>
      </c>
      <c r="D5" s="20" t="s">
        <v>117</v>
      </c>
      <c r="E5" s="18" t="s">
        <v>118</v>
      </c>
      <c r="F5" s="19" t="s">
        <v>119</v>
      </c>
    </row>
    <row r="6" spans="1:6" s="32" customFormat="1" ht="15">
      <c r="A6" s="98"/>
      <c r="B6" s="99"/>
      <c r="C6" s="148"/>
      <c r="D6" s="100"/>
      <c r="E6" s="101"/>
      <c r="F6" s="102"/>
    </row>
    <row r="7" spans="1:6" s="32" customFormat="1" ht="15">
      <c r="A7" s="89"/>
      <c r="B7" s="90"/>
      <c r="C7" s="146"/>
      <c r="D7" s="91"/>
      <c r="E7" s="92"/>
      <c r="F7" s="103"/>
    </row>
    <row r="8" spans="1:6" s="32" customFormat="1" ht="15">
      <c r="A8" s="94"/>
      <c r="B8" s="95"/>
      <c r="C8" s="147"/>
      <c r="D8" s="53"/>
      <c r="E8" s="96"/>
      <c r="F8" s="104"/>
    </row>
    <row r="9" spans="1:6" s="32" customFormat="1" ht="15">
      <c r="A9" s="94"/>
      <c r="B9" s="95"/>
      <c r="C9" s="147"/>
      <c r="D9" s="53"/>
      <c r="E9" s="96"/>
      <c r="F9" s="104"/>
    </row>
    <row r="10" spans="1:6" s="32" customFormat="1" ht="15">
      <c r="A10" s="94"/>
      <c r="B10" s="95"/>
      <c r="C10" s="147"/>
      <c r="D10" s="53"/>
      <c r="E10" s="96"/>
      <c r="F10" s="104"/>
    </row>
    <row r="11" spans="1:6" s="32" customFormat="1" ht="15">
      <c r="A11" s="94"/>
      <c r="B11" s="95"/>
      <c r="C11" s="147"/>
      <c r="D11" s="53"/>
      <c r="E11" s="96"/>
      <c r="F11" s="104"/>
    </row>
    <row r="12" spans="1:6" s="32" customFormat="1" ht="15">
      <c r="A12" s="94"/>
      <c r="B12" s="95"/>
      <c r="C12" s="147"/>
      <c r="D12" s="53"/>
      <c r="E12" s="96"/>
      <c r="F12" s="104"/>
    </row>
    <row r="13" spans="1:6" s="32" customFormat="1" ht="15">
      <c r="A13" s="94"/>
      <c r="B13" s="95"/>
      <c r="C13" s="147"/>
      <c r="D13" s="53"/>
      <c r="E13" s="96"/>
      <c r="F13" s="104"/>
    </row>
    <row r="14" spans="1:6" s="32" customFormat="1" ht="15">
      <c r="A14" s="94"/>
      <c r="B14" s="95"/>
      <c r="C14" s="147"/>
      <c r="D14" s="53"/>
      <c r="E14" s="96"/>
      <c r="F14" s="104"/>
    </row>
    <row r="15" spans="1:6" s="32" customFormat="1" ht="15">
      <c r="A15" s="94"/>
      <c r="B15" s="95"/>
      <c r="C15" s="147"/>
      <c r="D15" s="53"/>
      <c r="E15" s="96"/>
      <c r="F15" s="104"/>
    </row>
    <row r="16" spans="1:6" s="32" customFormat="1" ht="15">
      <c r="A16" s="94"/>
      <c r="B16" s="95"/>
      <c r="C16" s="147"/>
      <c r="D16" s="53"/>
      <c r="E16" s="96"/>
      <c r="F16" s="104"/>
    </row>
    <row r="17" spans="1:6" s="32" customFormat="1" ht="15">
      <c r="A17" s="94"/>
      <c r="B17" s="95"/>
      <c r="C17" s="147"/>
      <c r="D17" s="53"/>
      <c r="E17" s="96"/>
      <c r="F17" s="104"/>
    </row>
    <row r="18" spans="1:6" ht="14.15">
      <c r="A18" s="9"/>
      <c r="B18" s="9"/>
      <c r="C18" s="149"/>
      <c r="D18" s="9"/>
      <c r="E18" s="9"/>
      <c r="F18" s="57"/>
    </row>
    <row r="19" spans="1:6" s="3" customFormat="1" ht="20.149999999999999" customHeight="1">
      <c r="A19" s="63"/>
      <c r="B19" s="63"/>
      <c r="C19" s="149"/>
      <c r="D19" s="63"/>
      <c r="E19" s="67" t="s">
        <v>110</v>
      </c>
      <c r="F19" s="68">
        <f>SUM(F6:F18)</f>
        <v>0</v>
      </c>
    </row>
    <row r="21" spans="1:6">
      <c r="A21" t="s">
        <v>120</v>
      </c>
    </row>
  </sheetData>
  <sheetProtection sheet="1" insertRows="0"/>
  <mergeCells count="3">
    <mergeCell ref="A2:F2"/>
    <mergeCell ref="A3:F3"/>
    <mergeCell ref="A4:F4"/>
  </mergeCells>
  <hyperlinks>
    <hyperlink ref="A3" r:id="rId1" display="https://www.electoralcommission.org.uk/guidance-candidates-and-agents-senedd-elections/spending-individual-candidates/items-received-free-charge-or-a-discount-and-notional-spending" xr:uid="{D92E2476-A180-DB44-B3EB-B60A3A9444DA}"/>
    <hyperlink ref="A3:F3" r:id="rId2" display="electoralcommission.org.uk/senedd-elections-notional-spending" xr:uid="{D4D2AD8F-FAB1-43CB-A80A-6ED55AD1DEF0}"/>
  </hyperlinks>
  <pageMargins left="0.7" right="0.7" top="0.75" bottom="0.75" header="0.3" footer="0.3"/>
  <pageSetup paperSize="9" scale="65" fitToHeight="1000" orientation="landscape" r:id="rId3"/>
  <headerFooter differentFirst="1">
    <oddFooter>&amp;RPage &amp;P of &amp;N</oddFooter>
    <firstFooter>&amp;RPage &amp;P of &amp;N</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C474856-D48B-48CF-91BB-6613C09ED115}">
          <x14:formula1>
            <xm:f>'Payments made'!$K$3:$K$8</xm:f>
          </x14:formula1>
          <xm:sqref>C6:C17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F1BD-B01E-45F1-98B3-E48B16F74E8B}">
  <dimension ref="A1:G20"/>
  <sheetViews>
    <sheetView zoomScaleNormal="100" workbookViewId="0">
      <selection activeCell="D12" sqref="D12"/>
    </sheetView>
  </sheetViews>
  <sheetFormatPr defaultColWidth="8.84375" defaultRowHeight="12.45"/>
  <cols>
    <col min="2" max="2" width="51.3828125" style="2" customWidth="1"/>
    <col min="3" max="3" width="18.84375" style="2" customWidth="1"/>
    <col min="4" max="4" width="70.69140625" customWidth="1"/>
    <col min="5" max="5" width="22.3828125" style="6" customWidth="1"/>
    <col min="6" max="6" width="22.3828125" style="5" customWidth="1"/>
  </cols>
  <sheetData>
    <row r="1" spans="1:7" s="31" customFormat="1" ht="23.15" customHeight="1">
      <c r="A1" s="35" t="s">
        <v>121</v>
      </c>
      <c r="B1" s="36"/>
      <c r="C1" s="36"/>
      <c r="D1" s="37"/>
      <c r="E1" s="38"/>
      <c r="F1" s="39"/>
    </row>
    <row r="2" spans="1:7" s="32" customFormat="1" ht="21" customHeight="1">
      <c r="A2" s="356" t="s">
        <v>122</v>
      </c>
      <c r="B2" s="356"/>
      <c r="C2" s="356"/>
      <c r="D2" s="356"/>
      <c r="E2" s="356"/>
      <c r="F2" s="359"/>
    </row>
    <row r="3" spans="1:7" s="33" customFormat="1" ht="20.149999999999999" customHeight="1">
      <c r="A3" s="360" t="s">
        <v>123</v>
      </c>
      <c r="B3" s="360"/>
      <c r="C3" s="360"/>
      <c r="D3" s="360"/>
      <c r="E3" s="360"/>
      <c r="F3" s="361"/>
      <c r="G3" s="40"/>
    </row>
    <row r="4" spans="1:7" s="23" customFormat="1" ht="32.6">
      <c r="A4" s="20" t="s">
        <v>100</v>
      </c>
      <c r="B4" s="17" t="s">
        <v>102</v>
      </c>
      <c r="C4" s="16" t="s">
        <v>116</v>
      </c>
      <c r="D4" s="16" t="s">
        <v>124</v>
      </c>
      <c r="E4" s="18" t="s">
        <v>125</v>
      </c>
      <c r="F4" s="19" t="s">
        <v>126</v>
      </c>
      <c r="G4"/>
    </row>
    <row r="5" spans="1:7" s="32" customFormat="1" ht="15">
      <c r="A5" s="89"/>
      <c r="B5" s="90"/>
      <c r="C5" s="146"/>
      <c r="D5" s="91"/>
      <c r="E5" s="92"/>
      <c r="F5" s="103"/>
    </row>
    <row r="6" spans="1:7" s="32" customFormat="1" ht="15">
      <c r="A6" s="89"/>
      <c r="B6" s="90"/>
      <c r="C6" s="147"/>
      <c r="D6" s="91"/>
      <c r="E6" s="92"/>
      <c r="F6" s="103"/>
    </row>
    <row r="7" spans="1:7" s="32" customFormat="1" ht="15">
      <c r="A7" s="94"/>
      <c r="B7" s="95"/>
      <c r="C7" s="147"/>
      <c r="D7" s="53"/>
      <c r="E7" s="96"/>
      <c r="F7" s="104"/>
    </row>
    <row r="8" spans="1:7" s="32" customFormat="1" ht="15">
      <c r="A8" s="94"/>
      <c r="B8" s="95"/>
      <c r="C8" s="147"/>
      <c r="D8" s="53"/>
      <c r="E8" s="96"/>
      <c r="F8" s="104"/>
    </row>
    <row r="9" spans="1:7" s="32" customFormat="1" ht="15">
      <c r="A9" s="94"/>
      <c r="B9" s="95"/>
      <c r="C9" s="147"/>
      <c r="D9" s="53"/>
      <c r="E9" s="96"/>
      <c r="F9" s="104"/>
    </row>
    <row r="10" spans="1:7" s="32" customFormat="1" ht="15">
      <c r="A10" s="94"/>
      <c r="B10" s="95"/>
      <c r="C10" s="147"/>
      <c r="D10" s="53"/>
      <c r="E10" s="96"/>
      <c r="F10" s="104"/>
    </row>
    <row r="11" spans="1:7" s="32" customFormat="1" ht="15">
      <c r="A11" s="94"/>
      <c r="B11" s="95"/>
      <c r="C11" s="147"/>
      <c r="D11" s="53"/>
      <c r="E11" s="96"/>
      <c r="F11" s="104"/>
    </row>
    <row r="12" spans="1:7" s="32" customFormat="1" ht="15">
      <c r="A12" s="94"/>
      <c r="B12" s="95"/>
      <c r="C12" s="147"/>
      <c r="D12" s="53"/>
      <c r="E12" s="96"/>
      <c r="F12" s="104"/>
    </row>
    <row r="13" spans="1:7" s="32" customFormat="1" ht="15">
      <c r="A13" s="94"/>
      <c r="B13" s="95"/>
      <c r="C13" s="147"/>
      <c r="D13" s="53"/>
      <c r="E13" s="96"/>
      <c r="F13" s="104"/>
    </row>
    <row r="14" spans="1:7" s="32" customFormat="1" ht="15">
      <c r="A14" s="94"/>
      <c r="B14" s="95"/>
      <c r="C14" s="147"/>
      <c r="D14" s="53"/>
      <c r="E14" s="96"/>
      <c r="F14" s="104"/>
    </row>
    <row r="15" spans="1:7" s="32" customFormat="1" ht="15">
      <c r="A15" s="94"/>
      <c r="B15" s="95"/>
      <c r="C15" s="147"/>
      <c r="D15" s="53"/>
      <c r="E15" s="96"/>
      <c r="F15" s="104"/>
    </row>
    <row r="16" spans="1:7" s="32" customFormat="1" ht="15">
      <c r="A16" s="94"/>
      <c r="B16" s="95"/>
      <c r="C16" s="147"/>
      <c r="D16" s="53"/>
      <c r="E16" s="96"/>
      <c r="F16" s="104" t="s">
        <v>109</v>
      </c>
    </row>
    <row r="17" spans="1:6">
      <c r="A17" s="9"/>
      <c r="B17" s="9"/>
      <c r="C17" s="9"/>
      <c r="D17" s="9"/>
      <c r="E17" s="9"/>
      <c r="F17" s="57"/>
    </row>
    <row r="18" spans="1:6" s="3" customFormat="1" ht="20.25" customHeight="1">
      <c r="A18" s="63"/>
      <c r="B18" s="63"/>
      <c r="C18" s="63"/>
      <c r="D18" s="63"/>
      <c r="E18" s="69" t="s">
        <v>110</v>
      </c>
      <c r="F18" s="70">
        <f>SUM(F5:F17)</f>
        <v>0</v>
      </c>
    </row>
    <row r="20" spans="1:6">
      <c r="A20" s="7" t="s">
        <v>127</v>
      </c>
    </row>
  </sheetData>
  <sheetProtection sheet="1" insertRows="0"/>
  <mergeCells count="2">
    <mergeCell ref="A2:F2"/>
    <mergeCell ref="A3:F3"/>
  </mergeCells>
  <hyperlinks>
    <hyperlink ref="A3" r:id="rId1" display="https://www.electoralcommission.org.uk/England-local-elections-local-campaigning" xr:uid="{31656DE8-89A8-498C-B64D-EA55DAB8FCAA}"/>
    <hyperlink ref="A3:F3" r:id="rId2" display="electoralcommission.org.uk/senedd-elections-local-campaigning" xr:uid="{6367096B-12A0-4CBC-970D-808088238481}"/>
  </hyperlinks>
  <pageMargins left="0.7" right="0.7" top="0.75" bottom="0.75" header="0.3" footer="0.3"/>
  <pageSetup paperSize="9" scale="60" fitToHeight="1000" orientation="landscape" r:id="rId3"/>
  <headerFooter>
    <oddFooter>&amp;RPage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28B3625-1A91-46EF-8431-43D9D18E808A}">
          <x14:formula1>
            <xm:f>'Payments made'!$K$3:$K$8</xm:f>
          </x14:formula1>
          <xm:sqref>C5:C16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zoomScaleNormal="100" workbookViewId="0">
      <selection activeCell="E13" sqref="E13"/>
    </sheetView>
  </sheetViews>
  <sheetFormatPr defaultColWidth="8.84375" defaultRowHeight="12.45"/>
  <cols>
    <col min="1" max="1" width="9.69140625" customWidth="1"/>
    <col min="2" max="2" width="47" style="2" customWidth="1"/>
    <col min="3" max="3" width="18.69140625" customWidth="1"/>
    <col min="4" max="5" width="38.84375" customWidth="1"/>
    <col min="6" max="7" width="19.15234375" customWidth="1"/>
    <col min="8" max="8" width="53.84375" customWidth="1"/>
    <col min="9" max="9" width="50.15234375" customWidth="1"/>
  </cols>
  <sheetData>
    <row r="1" spans="1:9" s="25" customFormat="1" ht="22" customHeight="1">
      <c r="A1" s="236" t="s">
        <v>128</v>
      </c>
      <c r="B1" s="43"/>
      <c r="C1" s="43"/>
      <c r="D1" s="43"/>
      <c r="E1" s="43"/>
      <c r="F1" s="43"/>
      <c r="G1" s="44"/>
      <c r="H1" s="31"/>
      <c r="I1" s="31"/>
    </row>
    <row r="2" spans="1:9" s="32" customFormat="1" ht="20.149999999999999" customHeight="1">
      <c r="A2" s="362" t="s">
        <v>129</v>
      </c>
      <c r="B2" s="363"/>
      <c r="C2" s="363"/>
      <c r="D2" s="363"/>
      <c r="E2" s="363"/>
      <c r="F2" s="363"/>
      <c r="G2" s="364"/>
      <c r="H2" s="1"/>
      <c r="I2" s="1"/>
    </row>
    <row r="3" spans="1:9" s="34" customFormat="1" ht="20.149999999999999" customHeight="1">
      <c r="A3" s="365" t="s">
        <v>130</v>
      </c>
      <c r="B3" s="366"/>
      <c r="C3" s="366"/>
      <c r="D3" s="366"/>
      <c r="E3" s="366"/>
      <c r="F3" s="366"/>
      <c r="G3" s="367"/>
    </row>
    <row r="4" spans="1:9" s="23" customFormat="1" ht="32.6">
      <c r="A4" s="20" t="s">
        <v>100</v>
      </c>
      <c r="B4" s="17" t="s">
        <v>102</v>
      </c>
      <c r="C4" s="16" t="s">
        <v>116</v>
      </c>
      <c r="D4" s="20" t="s">
        <v>117</v>
      </c>
      <c r="E4" s="27" t="s">
        <v>131</v>
      </c>
      <c r="F4" s="28" t="s">
        <v>132</v>
      </c>
      <c r="G4" s="16" t="s">
        <v>133</v>
      </c>
      <c r="H4" s="22"/>
      <c r="I4" s="22"/>
    </row>
    <row r="5" spans="1:9" s="32" customFormat="1" ht="15">
      <c r="A5" s="123"/>
      <c r="B5" s="124"/>
      <c r="C5" s="146"/>
      <c r="D5" s="89"/>
      <c r="E5" s="89"/>
      <c r="F5" s="125"/>
      <c r="G5" s="93"/>
    </row>
    <row r="6" spans="1:9" s="32" customFormat="1" ht="15">
      <c r="A6" s="89"/>
      <c r="B6" s="90"/>
      <c r="C6" s="147"/>
      <c r="D6" s="91"/>
      <c r="E6" s="91"/>
      <c r="F6" s="126"/>
      <c r="G6" s="127"/>
    </row>
    <row r="7" spans="1:9" s="32" customFormat="1" ht="15">
      <c r="A7" s="94"/>
      <c r="B7" s="95"/>
      <c r="C7" s="147"/>
      <c r="D7" s="53"/>
      <c r="E7" s="53"/>
      <c r="F7" s="128"/>
      <c r="G7" s="129"/>
    </row>
    <row r="8" spans="1:9" s="32" customFormat="1" ht="15">
      <c r="A8" s="94"/>
      <c r="B8" s="95"/>
      <c r="C8" s="147"/>
      <c r="D8" s="53"/>
      <c r="E8" s="53"/>
      <c r="F8" s="128"/>
      <c r="G8" s="129"/>
    </row>
    <row r="9" spans="1:9" s="32" customFormat="1" ht="15">
      <c r="A9" s="94"/>
      <c r="B9" s="95"/>
      <c r="C9" s="147"/>
      <c r="D9" s="53"/>
      <c r="E9" s="53"/>
      <c r="F9" s="128"/>
      <c r="G9" s="129"/>
    </row>
    <row r="10" spans="1:9" s="32" customFormat="1" ht="15">
      <c r="A10" s="94"/>
      <c r="B10" s="95"/>
      <c r="C10" s="147"/>
      <c r="D10" s="53"/>
      <c r="E10" s="53"/>
      <c r="F10" s="128"/>
      <c r="G10" s="129"/>
    </row>
    <row r="11" spans="1:9" s="32" customFormat="1" ht="15">
      <c r="A11" s="94"/>
      <c r="B11" s="95"/>
      <c r="C11" s="147"/>
      <c r="D11" s="53"/>
      <c r="E11" s="53"/>
      <c r="F11" s="128"/>
      <c r="G11" s="129"/>
    </row>
    <row r="12" spans="1:9" s="32" customFormat="1" ht="15">
      <c r="A12" s="94"/>
      <c r="B12" s="95"/>
      <c r="C12" s="147"/>
      <c r="D12" s="53"/>
      <c r="E12" s="53"/>
      <c r="F12" s="128"/>
      <c r="G12" s="129"/>
    </row>
    <row r="13" spans="1:9" s="32" customFormat="1" ht="15">
      <c r="A13" s="94"/>
      <c r="B13" s="95"/>
      <c r="C13" s="147"/>
      <c r="D13" s="53"/>
      <c r="E13" s="53"/>
      <c r="F13" s="128"/>
      <c r="G13" s="129"/>
    </row>
    <row r="14" spans="1:9" s="32" customFormat="1" ht="15">
      <c r="A14" s="94"/>
      <c r="B14" s="95"/>
      <c r="C14" s="147"/>
      <c r="D14" s="53"/>
      <c r="E14" s="53"/>
      <c r="F14" s="128"/>
      <c r="G14" s="129"/>
    </row>
    <row r="15" spans="1:9" s="32" customFormat="1" ht="15">
      <c r="A15" s="94"/>
      <c r="B15" s="95"/>
      <c r="C15" s="147"/>
      <c r="D15" s="53"/>
      <c r="E15" s="53"/>
      <c r="F15" s="128"/>
      <c r="G15" s="129"/>
    </row>
    <row r="16" spans="1:9" s="32" customFormat="1" ht="15">
      <c r="A16" s="94"/>
      <c r="B16" s="95"/>
      <c r="C16" s="147"/>
      <c r="D16" s="53"/>
      <c r="E16" s="53"/>
      <c r="F16" s="128"/>
      <c r="G16" s="129"/>
    </row>
    <row r="17" spans="1:7">
      <c r="A17" s="9"/>
      <c r="B17" s="9"/>
      <c r="C17" s="9"/>
      <c r="D17" s="9"/>
      <c r="E17" s="9"/>
      <c r="F17" s="9"/>
      <c r="G17" s="56"/>
    </row>
    <row r="18" spans="1:7" s="3" customFormat="1" ht="16.3">
      <c r="A18" s="63"/>
      <c r="B18" s="63"/>
      <c r="C18" s="63"/>
      <c r="D18" s="71"/>
      <c r="E18" s="71"/>
      <c r="F18" s="65" t="s">
        <v>110</v>
      </c>
      <c r="G18" s="66">
        <f>SUM(G5:G17)</f>
        <v>0</v>
      </c>
    </row>
  </sheetData>
  <sheetProtection sheet="1" insertRows="0"/>
  <mergeCells count="2">
    <mergeCell ref="A2:G2"/>
    <mergeCell ref="A3:G3"/>
  </mergeCells>
  <phoneticPr fontId="3" type="noConversion"/>
  <hyperlinks>
    <hyperlink ref="A3" r:id="rId1" display="https://www.electoralcommission.org.uk/guidance-candidates-and-agents-senedd-elections/after-election/deadlines-individual-candidates" xr:uid="{4CE2335F-D85A-495E-B393-A890FDC8807A}"/>
    <hyperlink ref="A3:G3" r:id="rId2" display="electoralcommission.org.uk/senedd-elections-deadlines" xr:uid="{60CB139F-0DB6-40E6-BCCB-95CE18356CB9}"/>
  </hyperlinks>
  <pageMargins left="0.75" right="0.75" top="1" bottom="1" header="0.5" footer="0.5"/>
  <pageSetup paperSize="9" scale="63" orientation="landscape" r:id="rId3"/>
  <headerFooter alignWithMargins="0">
    <oddFooter xml:space="preserve">&amp;RPage &amp;P of &amp;N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7125DBA-0EB8-450F-B88C-C30D3F86E83D}">
          <x14:formula1>
            <xm:f>'Payments made'!$K$3:$K$8</xm:f>
          </x14:formula1>
          <xm:sqref>C5:C16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C626-1985-47E2-BCD8-607D61E4ED5E}">
  <dimension ref="A1:I18"/>
  <sheetViews>
    <sheetView zoomScaleNormal="100" workbookViewId="0">
      <selection activeCell="B8" sqref="B8"/>
    </sheetView>
  </sheetViews>
  <sheetFormatPr defaultColWidth="8.84375" defaultRowHeight="12.45"/>
  <cols>
    <col min="1" max="1" width="11.15234375" customWidth="1"/>
    <col min="2" max="2" width="26.3828125" customWidth="1"/>
    <col min="3" max="3" width="19.3046875" customWidth="1"/>
    <col min="4" max="4" width="52.84375" customWidth="1"/>
    <col min="5" max="6" width="35.84375" customWidth="1"/>
    <col min="7" max="7" width="15.3828125" customWidth="1"/>
    <col min="8" max="8" width="22.3828125" customWidth="1"/>
    <col min="9" max="9" width="25" customWidth="1"/>
  </cols>
  <sheetData>
    <row r="1" spans="1:9" s="26" customFormat="1" ht="22" customHeight="1">
      <c r="A1" s="119" t="s">
        <v>134</v>
      </c>
      <c r="B1" s="29"/>
      <c r="C1" s="29"/>
      <c r="D1" s="29"/>
      <c r="E1" s="29"/>
      <c r="F1" s="29"/>
      <c r="G1" s="153"/>
      <c r="H1"/>
      <c r="I1"/>
    </row>
    <row r="2" spans="1:9" s="24" customFormat="1" ht="20.149999999999999" customHeight="1">
      <c r="A2" s="356" t="s">
        <v>135</v>
      </c>
      <c r="B2" s="356"/>
      <c r="C2" s="356"/>
      <c r="D2" s="356"/>
      <c r="E2" s="356"/>
      <c r="F2" s="356"/>
      <c r="G2" s="359"/>
      <c r="H2"/>
      <c r="I2"/>
    </row>
    <row r="3" spans="1:9" s="24" customFormat="1" ht="20.149999999999999" customHeight="1">
      <c r="A3" s="365" t="s">
        <v>130</v>
      </c>
      <c r="B3" s="366"/>
      <c r="C3" s="366"/>
      <c r="D3" s="366"/>
      <c r="E3" s="366"/>
      <c r="F3" s="366"/>
      <c r="G3" s="367"/>
      <c r="H3"/>
      <c r="I3"/>
    </row>
    <row r="4" spans="1:9" ht="32.6">
      <c r="A4" s="20" t="s">
        <v>100</v>
      </c>
      <c r="B4" s="17" t="s">
        <v>102</v>
      </c>
      <c r="C4" s="16" t="s">
        <v>116</v>
      </c>
      <c r="D4" s="20" t="s">
        <v>117</v>
      </c>
      <c r="E4" s="20" t="s">
        <v>136</v>
      </c>
      <c r="F4" s="20" t="s">
        <v>137</v>
      </c>
      <c r="G4" s="19" t="s">
        <v>133</v>
      </c>
    </row>
    <row r="5" spans="1:9" s="32" customFormat="1" ht="15">
      <c r="A5" s="123"/>
      <c r="B5" s="123"/>
      <c r="C5" s="142"/>
      <c r="D5" s="130"/>
      <c r="E5" s="89"/>
      <c r="F5" s="89"/>
      <c r="G5" s="93"/>
    </row>
    <row r="6" spans="1:9" s="32" customFormat="1" ht="15">
      <c r="A6" s="89"/>
      <c r="B6" s="123"/>
      <c r="C6" s="143"/>
      <c r="D6" s="131"/>
      <c r="E6" s="91"/>
      <c r="F6" s="91"/>
      <c r="G6" s="127"/>
    </row>
    <row r="7" spans="1:9" s="32" customFormat="1" ht="15">
      <c r="A7" s="94"/>
      <c r="B7" s="94"/>
      <c r="C7" s="144"/>
      <c r="D7" s="53"/>
      <c r="E7" s="53"/>
      <c r="F7" s="53"/>
      <c r="G7" s="129"/>
    </row>
    <row r="8" spans="1:9" s="32" customFormat="1" ht="15">
      <c r="A8" s="94"/>
      <c r="B8" s="94"/>
      <c r="C8" s="145"/>
      <c r="D8" s="53"/>
      <c r="E8" s="53"/>
      <c r="F8" s="53"/>
      <c r="G8" s="129"/>
    </row>
    <row r="9" spans="1:9" s="32" customFormat="1" ht="15">
      <c r="A9" s="94"/>
      <c r="B9" s="94"/>
      <c r="C9" s="145"/>
      <c r="D9" s="53"/>
      <c r="E9" s="53"/>
      <c r="F9" s="53"/>
      <c r="G9" s="129"/>
    </row>
    <row r="10" spans="1:9" s="32" customFormat="1" ht="15">
      <c r="A10" s="94"/>
      <c r="B10" s="94"/>
      <c r="C10" s="145"/>
      <c r="D10" s="53"/>
      <c r="E10" s="53"/>
      <c r="F10" s="53"/>
      <c r="G10" s="129"/>
    </row>
    <row r="11" spans="1:9" s="32" customFormat="1" ht="15">
      <c r="A11" s="94"/>
      <c r="B11" s="94"/>
      <c r="C11" s="145"/>
      <c r="D11" s="53"/>
      <c r="E11" s="53"/>
      <c r="F11" s="53"/>
      <c r="G11" s="129"/>
    </row>
    <row r="12" spans="1:9" s="32" customFormat="1" ht="15">
      <c r="A12" s="94"/>
      <c r="B12" s="94"/>
      <c r="C12" s="145"/>
      <c r="D12" s="53"/>
      <c r="E12" s="53"/>
      <c r="F12" s="53"/>
      <c r="G12" s="129"/>
    </row>
    <row r="13" spans="1:9" s="32" customFormat="1" ht="15">
      <c r="A13" s="94"/>
      <c r="B13" s="94"/>
      <c r="C13" s="145"/>
      <c r="D13" s="53"/>
      <c r="E13" s="53"/>
      <c r="F13" s="53"/>
      <c r="G13" s="129"/>
    </row>
    <row r="14" spans="1:9" s="32" customFormat="1" ht="15">
      <c r="A14" s="94"/>
      <c r="B14" s="94"/>
      <c r="C14" s="145"/>
      <c r="D14" s="53"/>
      <c r="E14" s="53"/>
      <c r="F14" s="53"/>
      <c r="G14" s="129"/>
    </row>
    <row r="15" spans="1:9" s="32" customFormat="1" ht="15">
      <c r="A15" s="94"/>
      <c r="B15" s="94"/>
      <c r="C15" s="145"/>
      <c r="D15" s="53"/>
      <c r="E15" s="53"/>
      <c r="F15" s="53"/>
      <c r="G15" s="129"/>
    </row>
    <row r="16" spans="1:9" s="32" customFormat="1" ht="15">
      <c r="A16" s="94"/>
      <c r="B16" s="94"/>
      <c r="C16" s="145"/>
      <c r="D16" s="53"/>
      <c r="E16" s="53"/>
      <c r="F16" s="53"/>
      <c r="G16" s="129"/>
    </row>
    <row r="17" spans="1:7">
      <c r="A17" s="9"/>
      <c r="B17" s="9"/>
      <c r="C17" s="9"/>
      <c r="D17" s="9"/>
      <c r="E17" s="9"/>
      <c r="F17" s="9"/>
      <c r="G17" s="57"/>
    </row>
    <row r="18" spans="1:7" s="3" customFormat="1" ht="20.149999999999999" customHeight="1">
      <c r="A18" s="63"/>
      <c r="B18" s="63"/>
      <c r="C18" s="63"/>
      <c r="D18" s="64"/>
      <c r="E18" s="64"/>
      <c r="F18" s="65" t="s">
        <v>110</v>
      </c>
      <c r="G18" s="66">
        <f>SUM(G5:G17)</f>
        <v>0</v>
      </c>
    </row>
  </sheetData>
  <sheetProtection sheet="1" insertRows="0"/>
  <mergeCells count="2">
    <mergeCell ref="A2:G2"/>
    <mergeCell ref="A3:G3"/>
  </mergeCells>
  <hyperlinks>
    <hyperlink ref="A3" r:id="rId1" display="https://www.electoralcommission.org.uk/guidance-candidates-and-agents-senedd-elections/after-election/deadlines-individual-candidates" xr:uid="{69E8E301-BA5E-4FD5-844A-D0E132C96DB1}"/>
    <hyperlink ref="A3:G3" r:id="rId2" display="electoralcommission.org.uk/senedd-elections-deadlines" xr:uid="{DF278725-DDAB-459A-804C-00106EA8471B}"/>
  </hyperlinks>
  <pageMargins left="0.7" right="0.7" top="0.75" bottom="0.75" header="0.3" footer="0.3"/>
  <pageSetup paperSize="9" scale="62" orientation="landscape" r:id="rId3"/>
  <headerFooter>
    <oddFooter>&amp;RPage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60B26C2-0497-4688-B789-A60D1210480E}">
          <x14:formula1>
            <xm:f>'Payments made'!$K$3:$K$8</xm:f>
          </x14:formula1>
          <xm:sqref>C5:C16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9"/>
  <sheetViews>
    <sheetView zoomScaleNormal="100" workbookViewId="0">
      <selection activeCell="A3" sqref="A3:F3"/>
    </sheetView>
  </sheetViews>
  <sheetFormatPr defaultColWidth="8.84375" defaultRowHeight="12.45"/>
  <cols>
    <col min="1" max="1" width="63.69140625" customWidth="1"/>
    <col min="2" max="2" width="63.69140625" style="6" customWidth="1"/>
    <col min="3" max="4" width="19" style="6" customWidth="1"/>
    <col min="5" max="6" width="19" style="5" customWidth="1"/>
  </cols>
  <sheetData>
    <row r="1" spans="1:16" ht="23.15" customHeight="1">
      <c r="A1" s="237" t="s">
        <v>138</v>
      </c>
      <c r="B1" s="10"/>
      <c r="C1" s="10"/>
      <c r="D1" s="10"/>
      <c r="E1" s="11"/>
      <c r="F1" s="12"/>
      <c r="P1" s="1"/>
    </row>
    <row r="2" spans="1:16" ht="23.15" customHeight="1">
      <c r="A2" s="358" t="s">
        <v>175</v>
      </c>
      <c r="B2" s="358"/>
      <c r="C2" s="358"/>
      <c r="D2" s="358"/>
      <c r="E2" s="358"/>
      <c r="F2" s="370"/>
      <c r="P2" s="1"/>
    </row>
    <row r="3" spans="1:16" ht="21" customHeight="1">
      <c r="A3" s="368" t="s">
        <v>139</v>
      </c>
      <c r="B3" s="368"/>
      <c r="C3" s="368"/>
      <c r="D3" s="368"/>
      <c r="E3" s="368"/>
      <c r="F3" s="369"/>
      <c r="P3" s="1"/>
    </row>
    <row r="4" spans="1:16" ht="38.15" customHeight="1">
      <c r="A4" s="20" t="s">
        <v>102</v>
      </c>
      <c r="B4" s="21" t="s">
        <v>140</v>
      </c>
      <c r="C4" s="21" t="s">
        <v>125</v>
      </c>
      <c r="D4" s="21" t="s">
        <v>141</v>
      </c>
      <c r="E4" s="21" t="s">
        <v>142</v>
      </c>
      <c r="F4" s="21" t="s">
        <v>133</v>
      </c>
    </row>
    <row r="5" spans="1:16" s="32" customFormat="1" ht="15">
      <c r="A5" s="91"/>
      <c r="B5" s="132"/>
      <c r="C5" s="133"/>
      <c r="D5" s="133"/>
      <c r="E5" s="133"/>
      <c r="F5" s="93"/>
    </row>
    <row r="6" spans="1:16" s="32" customFormat="1" ht="15">
      <c r="A6" s="53"/>
      <c r="B6" s="134"/>
      <c r="C6" s="134"/>
      <c r="D6" s="134"/>
      <c r="E6" s="134"/>
      <c r="F6" s="97"/>
    </row>
    <row r="7" spans="1:16" s="32" customFormat="1" ht="15">
      <c r="A7" s="53"/>
      <c r="B7" s="134"/>
      <c r="C7" s="134"/>
      <c r="D7" s="134"/>
      <c r="E7" s="134"/>
      <c r="F7" s="97"/>
    </row>
    <row r="8" spans="1:16" s="32" customFormat="1" ht="15">
      <c r="A8" s="53"/>
      <c r="B8" s="134"/>
      <c r="C8" s="134"/>
      <c r="D8" s="134"/>
      <c r="E8" s="134"/>
      <c r="F8" s="97"/>
    </row>
    <row r="9" spans="1:16" s="32" customFormat="1" ht="15">
      <c r="A9" s="53"/>
      <c r="B9" s="134"/>
      <c r="C9" s="134"/>
      <c r="D9" s="134"/>
      <c r="E9" s="134"/>
      <c r="F9" s="97"/>
    </row>
    <row r="10" spans="1:16" s="32" customFormat="1" ht="15">
      <c r="A10" s="53"/>
      <c r="B10" s="134"/>
      <c r="C10" s="134"/>
      <c r="D10" s="134"/>
      <c r="E10" s="134"/>
      <c r="F10" s="97"/>
    </row>
    <row r="11" spans="1:16" s="32" customFormat="1" ht="15">
      <c r="A11" s="53"/>
      <c r="B11" s="134"/>
      <c r="C11" s="134"/>
      <c r="D11" s="134"/>
      <c r="E11" s="134"/>
      <c r="F11" s="97"/>
    </row>
    <row r="12" spans="1:16" s="32" customFormat="1" ht="15">
      <c r="A12" s="53"/>
      <c r="B12" s="134"/>
      <c r="C12" s="134"/>
      <c r="D12" s="134"/>
      <c r="E12" s="134"/>
      <c r="F12" s="97"/>
    </row>
    <row r="13" spans="1:16" s="32" customFormat="1" ht="15">
      <c r="A13" s="53"/>
      <c r="B13" s="134"/>
      <c r="C13" s="134"/>
      <c r="D13" s="134"/>
      <c r="E13" s="134"/>
      <c r="F13" s="97"/>
    </row>
    <row r="14" spans="1:16" s="32" customFormat="1" ht="15">
      <c r="A14" s="53"/>
      <c r="B14" s="134"/>
      <c r="C14" s="134"/>
      <c r="D14" s="134"/>
      <c r="E14" s="134"/>
      <c r="F14" s="97"/>
    </row>
    <row r="15" spans="1:16" s="32" customFormat="1" ht="15">
      <c r="A15" s="53"/>
      <c r="B15" s="134"/>
      <c r="C15" s="134"/>
      <c r="D15" s="134"/>
      <c r="E15" s="134"/>
      <c r="F15" s="97"/>
    </row>
    <row r="16" spans="1:16" s="32" customFormat="1" ht="15">
      <c r="A16" s="53"/>
      <c r="B16" s="134"/>
      <c r="C16" s="134"/>
      <c r="D16" s="134"/>
      <c r="E16" s="134"/>
      <c r="F16" s="97"/>
    </row>
    <row r="17" spans="1:6" s="32" customFormat="1" ht="15">
      <c r="A17" s="135"/>
      <c r="B17" s="136"/>
      <c r="C17" s="136"/>
      <c r="D17" s="136"/>
      <c r="E17" s="136"/>
      <c r="F17" s="137"/>
    </row>
    <row r="18" spans="1:6" ht="16.3">
      <c r="A18" s="13"/>
      <c r="B18" s="13"/>
      <c r="C18" s="13"/>
      <c r="D18" s="13"/>
      <c r="E18" s="13"/>
      <c r="F18" s="58"/>
    </row>
    <row r="19" spans="1:6" s="3" customFormat="1" ht="20.149999999999999" customHeight="1">
      <c r="A19" s="8"/>
      <c r="B19" s="13"/>
      <c r="C19" s="13"/>
      <c r="D19" s="13"/>
      <c r="E19" s="45" t="s">
        <v>143</v>
      </c>
      <c r="F19" s="59">
        <f>SUM(F5:F18)</f>
        <v>0</v>
      </c>
    </row>
  </sheetData>
  <sheetProtection sheet="1" insertRows="0"/>
  <mergeCells count="2">
    <mergeCell ref="A3:F3"/>
    <mergeCell ref="A2:F2"/>
  </mergeCells>
  <hyperlinks>
    <hyperlink ref="A3" r:id="rId1" xr:uid="{4A9878B5-281B-480F-A236-B2408F211DA1}"/>
  </hyperlinks>
  <pageMargins left="0.75" right="0.75" top="1" bottom="1" header="0.5" footer="0.5"/>
  <pageSetup paperSize="9" scale="65" orientation="landscape" r:id="rId2"/>
  <headerFooter alignWithMargins="0">
    <oddFooter>&amp;R&amp;"System Font,Regular"&amp;K000000Page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D10" sqref="D10"/>
    </sheetView>
  </sheetViews>
  <sheetFormatPr defaultColWidth="8.84375" defaultRowHeight="12.45"/>
  <cols>
    <col min="1" max="1" width="36.84375" customWidth="1"/>
    <col min="2" max="2" width="35.3828125" customWidth="1"/>
    <col min="3" max="3" width="19.69140625" customWidth="1"/>
    <col min="4" max="4" width="21.3046875" customWidth="1"/>
    <col min="5" max="6" width="17.3046875" customWidth="1"/>
    <col min="7" max="7" width="26.69140625" customWidth="1"/>
    <col min="8" max="8" width="18.84375" customWidth="1"/>
  </cols>
  <sheetData>
    <row r="1" spans="1:8" ht="20.149999999999999" customHeight="1">
      <c r="A1" s="238" t="s">
        <v>144</v>
      </c>
      <c r="B1" s="30"/>
      <c r="C1" s="30"/>
      <c r="D1" s="30"/>
      <c r="E1" s="30"/>
      <c r="F1" s="30"/>
      <c r="G1" s="30"/>
      <c r="H1" s="47"/>
    </row>
    <row r="2" spans="1:8" s="48" customFormat="1" ht="19" customHeight="1">
      <c r="A2" s="371" t="s">
        <v>145</v>
      </c>
      <c r="B2" s="372"/>
      <c r="C2" s="372"/>
      <c r="D2" s="372"/>
      <c r="E2" s="372"/>
      <c r="F2" s="372"/>
      <c r="G2" s="372"/>
      <c r="H2" s="373"/>
    </row>
    <row r="3" spans="1:8" s="48" customFormat="1" ht="20.149999999999999" customHeight="1">
      <c r="A3" s="374" t="s">
        <v>146</v>
      </c>
      <c r="B3" s="375"/>
      <c r="C3" s="375"/>
      <c r="D3" s="375"/>
      <c r="E3" s="375"/>
      <c r="F3" s="375"/>
      <c r="G3" s="375"/>
      <c r="H3" s="376"/>
    </row>
    <row r="4" spans="1:8" s="3" customFormat="1" ht="38.15" customHeight="1">
      <c r="A4" s="377" t="s">
        <v>171</v>
      </c>
      <c r="B4" s="378"/>
      <c r="C4" s="378"/>
      <c r="D4" s="378"/>
      <c r="E4" s="378"/>
      <c r="F4" s="378"/>
      <c r="G4" s="378"/>
      <c r="H4" s="379"/>
    </row>
    <row r="5" spans="1:8" s="22" customFormat="1" ht="34.5" customHeight="1">
      <c r="A5" s="49" t="s">
        <v>147</v>
      </c>
      <c r="B5" s="50" t="s">
        <v>148</v>
      </c>
      <c r="C5" s="50" t="s">
        <v>149</v>
      </c>
      <c r="D5" s="51" t="s">
        <v>150</v>
      </c>
      <c r="E5" s="49" t="s">
        <v>151</v>
      </c>
      <c r="F5" s="50" t="s">
        <v>152</v>
      </c>
      <c r="G5" s="52" t="s">
        <v>153</v>
      </c>
      <c r="H5" s="50" t="s">
        <v>154</v>
      </c>
    </row>
    <row r="6" spans="1:8" s="32" customFormat="1" ht="15">
      <c r="A6" s="53"/>
      <c r="B6" s="53"/>
      <c r="C6" s="53"/>
      <c r="D6" s="138"/>
      <c r="E6" s="94"/>
      <c r="F6" s="94"/>
      <c r="G6" s="139"/>
      <c r="H6" s="97"/>
    </row>
    <row r="7" spans="1:8" s="32" customFormat="1" ht="15">
      <c r="A7" s="53"/>
      <c r="B7" s="53"/>
      <c r="C7" s="53"/>
      <c r="D7" s="138"/>
      <c r="E7" s="94"/>
      <c r="F7" s="94"/>
      <c r="G7" s="139"/>
      <c r="H7" s="97"/>
    </row>
    <row r="8" spans="1:8" s="32" customFormat="1" ht="15">
      <c r="A8" s="53"/>
      <c r="B8" s="53"/>
      <c r="C8" s="53"/>
      <c r="D8" s="138"/>
      <c r="E8" s="94"/>
      <c r="F8" s="94"/>
      <c r="G8" s="139"/>
      <c r="H8" s="97"/>
    </row>
    <row r="9" spans="1:8" s="32" customFormat="1" ht="15">
      <c r="A9" s="53"/>
      <c r="B9" s="53"/>
      <c r="C9" s="53"/>
      <c r="D9" s="138"/>
      <c r="E9" s="94"/>
      <c r="F9" s="94"/>
      <c r="G9" s="139"/>
      <c r="H9" s="97"/>
    </row>
    <row r="10" spans="1:8" s="32" customFormat="1" ht="15">
      <c r="A10" s="53"/>
      <c r="B10" s="53"/>
      <c r="C10" s="53"/>
      <c r="D10" s="138"/>
      <c r="E10" s="94"/>
      <c r="F10" s="94"/>
      <c r="G10" s="139"/>
      <c r="H10" s="97"/>
    </row>
    <row r="11" spans="1:8" s="32" customFormat="1" ht="15">
      <c r="A11" s="53"/>
      <c r="B11" s="53"/>
      <c r="C11" s="53"/>
      <c r="D11" s="138"/>
      <c r="E11" s="94"/>
      <c r="F11" s="94"/>
      <c r="G11" s="139"/>
      <c r="H11" s="97"/>
    </row>
    <row r="12" spans="1:8" s="32" customFormat="1" ht="15">
      <c r="A12" s="53"/>
      <c r="B12" s="53"/>
      <c r="C12" s="53"/>
      <c r="D12" s="138"/>
      <c r="E12" s="94"/>
      <c r="F12" s="94"/>
      <c r="G12" s="139"/>
      <c r="H12" s="97"/>
    </row>
    <row r="13" spans="1:8" s="32" customFormat="1" ht="15">
      <c r="A13" s="53"/>
      <c r="B13" s="53"/>
      <c r="C13" s="53"/>
      <c r="D13" s="138"/>
      <c r="E13" s="94"/>
      <c r="F13" s="94"/>
      <c r="G13" s="139"/>
      <c r="H13" s="97"/>
    </row>
    <row r="14" spans="1:8" s="32" customFormat="1" ht="15">
      <c r="A14" s="53"/>
      <c r="B14" s="53"/>
      <c r="C14" s="53"/>
      <c r="D14" s="138"/>
      <c r="E14" s="94"/>
      <c r="F14" s="94"/>
      <c r="G14" s="139"/>
      <c r="H14" s="97"/>
    </row>
    <row r="15" spans="1:8" s="32" customFormat="1" ht="15">
      <c r="A15" s="53"/>
      <c r="B15" s="53"/>
      <c r="C15" s="53"/>
      <c r="D15" s="138"/>
      <c r="E15" s="94"/>
      <c r="F15" s="94"/>
      <c r="G15" s="139"/>
      <c r="H15" s="97"/>
    </row>
    <row r="16" spans="1:8" s="32" customFormat="1" ht="15">
      <c r="A16" s="53"/>
      <c r="B16" s="53"/>
      <c r="C16" s="53"/>
      <c r="D16" s="138"/>
      <c r="E16" s="94"/>
      <c r="F16" s="94"/>
      <c r="G16" s="139"/>
      <c r="H16" s="97"/>
    </row>
    <row r="17" spans="1:8" s="32" customFormat="1" ht="15">
      <c r="A17" s="53"/>
      <c r="B17" s="53"/>
      <c r="C17" s="53"/>
      <c r="D17" s="138"/>
      <c r="E17" s="94"/>
      <c r="F17" s="94"/>
      <c r="G17" s="139"/>
      <c r="H17" s="97"/>
    </row>
    <row r="18" spans="1:8" s="32" customFormat="1" ht="15">
      <c r="A18" s="53"/>
      <c r="B18" s="53"/>
      <c r="C18" s="53"/>
      <c r="D18" s="138"/>
      <c r="E18" s="94"/>
      <c r="F18" s="94"/>
      <c r="G18" s="139"/>
      <c r="H18" s="97"/>
    </row>
    <row r="19" spans="1:8" s="32" customFormat="1" ht="15">
      <c r="A19" s="53"/>
      <c r="B19" s="53"/>
      <c r="C19" s="53"/>
      <c r="D19" s="138"/>
      <c r="E19" s="94"/>
      <c r="F19" s="94"/>
      <c r="G19" s="139"/>
      <c r="H19" s="97"/>
    </row>
    <row r="20" spans="1:8" ht="16.3">
      <c r="A20" s="14"/>
      <c r="B20" s="14"/>
      <c r="C20" s="14"/>
      <c r="D20" s="14"/>
      <c r="E20" s="14"/>
      <c r="F20" s="14"/>
      <c r="G20" s="14"/>
      <c r="H20" s="60"/>
    </row>
    <row r="21" spans="1:8" ht="20.149999999999999" customHeight="1">
      <c r="A21" s="14"/>
      <c r="B21" s="14"/>
      <c r="C21" s="14"/>
      <c r="D21" s="14"/>
      <c r="E21" s="14"/>
      <c r="F21" s="14"/>
      <c r="G21" s="46" t="s">
        <v>143</v>
      </c>
      <c r="H21" s="61">
        <f>SUM(H6:H20)</f>
        <v>0</v>
      </c>
    </row>
  </sheetData>
  <sheetProtection sheet="1"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display="https://www.electoralcommission.org.uk/Senedd-elections-accepting-donations" xr:uid="{2CA98208-C20C-D54E-8CE1-813350BC1C5B}"/>
    <hyperlink ref="A3:H3" r:id="rId2" display="electoralcommission.org.uk/Senedd-elections-accepting-donations" xr:uid="{0AFE8F24-0CC7-4D6A-A652-C88D9BFFE557}"/>
  </hyperlinks>
  <pageMargins left="0.7" right="0.7" top="0.75" bottom="0.75" header="0.3" footer="0.3"/>
  <pageSetup paperSize="9" scale="62" orientation="landscape" r:id="rId3"/>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100</Value>
      <Value>81</Value>
      <Value>149</Value>
      <Value>91</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Senedd</TermName>
          <TermId xmlns="http://schemas.microsoft.com/office/infopath/2007/PartnerControls">4932be8b-116f-4624-84a2-9e04dce34ffe</TermId>
        </TermInfo>
        <TermInfo xmlns="http://schemas.microsoft.com/office/infopath/2007/PartnerControls">
          <TermName xmlns="http://schemas.microsoft.com/office/infopath/2007/PartnerControls">Spending Return</TermName>
          <TermId xmlns="http://schemas.microsoft.com/office/infopath/2007/PartnerControls">fec22230-5816-4397-b39c-8dc627aeff5e</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ECHRS-1807485911-1228</_dlc_DocId>
    <_dlc_DocIdUrl xmlns="fc73922b-ee12-4d47-9fe9-79c993e89b0c">
      <Url>https://electoralcommissionorguk.sharepoint.com/teams/CT_RG/_layouts/15/DocIdRedir.aspx?ID=ECHRS-1807485911-1228</Url>
      <Description>ECHRS-1807485911-1228</Description>
    </_dlc_DocIdUrl>
  </documentManagement>
</p:properties>
</file>

<file path=customXml/item4.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57693d405b1a0bbc6a5bc3f60427b5c1">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0030ca6d38ae7c691f604de41d26fed9"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E012D6-F5AE-49D5-B3A5-60FB282F9442}">
  <ds:schemaRefs>
    <ds:schemaRef ds:uri="http://schemas.microsoft.com/DataMashup"/>
  </ds:schemaRefs>
</ds:datastoreItem>
</file>

<file path=customXml/itemProps2.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3.xml><?xml version="1.0" encoding="utf-8"?>
<ds:datastoreItem xmlns:ds="http://schemas.openxmlformats.org/officeDocument/2006/customXml" ds:itemID="{6EA2000D-0C45-471C-9C4A-3FDAE80A9BAA}">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984048cf-b157-4c76-ab9d-17fdbae6ccd2"/>
    <ds:schemaRef ds:uri="fc73922b-ee12-4d47-9fe9-79c993e89b0c"/>
    <ds:schemaRef ds:uri="http://purl.org/dc/dcmitype/"/>
  </ds:schemaRefs>
</ds:datastoreItem>
</file>

<file path=customXml/itemProps4.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2DE4AB98-62DA-412F-9BD0-1C606D64625C}"/>
</file>

<file path=customXml/itemProps6.xml><?xml version="1.0" encoding="utf-8"?>
<ds:datastoreItem xmlns:ds="http://schemas.openxmlformats.org/officeDocument/2006/customXml" ds:itemID="{99C4B646-8F34-4666-85FA-A6AAABFC3F4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Completing the return</vt:lpstr>
      <vt:lpstr>Main form</vt:lpstr>
      <vt:lpstr>Payments made</vt:lpstr>
      <vt:lpstr>Notional spending</vt:lpstr>
      <vt:lpstr>Other authorised spending</vt:lpstr>
      <vt:lpstr>Invoices not received</vt:lpstr>
      <vt:lpstr>Payments not made</vt:lpstr>
      <vt:lpstr>Personal expenses</vt:lpstr>
      <vt:lpstr>Permissible donations</vt:lpstr>
      <vt:lpstr>Impermissible donations</vt:lpstr>
      <vt:lpstr>Lists</vt:lpstr>
      <vt:lpstr>'Completing the return'!Print_Area</vt:lpstr>
      <vt:lpstr>'Impermissible donations'!Print_Area</vt:lpstr>
      <vt:lpstr>'Invoices not received'!Print_Area</vt:lpstr>
      <vt:lpstr>'Main form'!Print_Area</vt:lpstr>
      <vt:lpstr>'Notional spending'!Print_Area</vt:lpstr>
      <vt:lpstr>'Other authorised spending'!Print_Area</vt:lpstr>
      <vt:lpstr>'Payments made'!Print_Area</vt:lpstr>
      <vt:lpstr>'Payments not made'!Print_Area</vt:lpstr>
      <vt:lpstr>'Permissible donations'!Print_Area</vt:lpstr>
      <vt:lpstr>'Personal expenses'!Print_Area</vt:lpstr>
      <vt:lpstr>'Impermissible donations'!Print_Titles</vt:lpstr>
      <vt:lpstr>'Invoices not received'!Print_Titles</vt:lpstr>
      <vt:lpstr>'Notional spending'!Print_Titles</vt:lpstr>
      <vt:lpstr>'Other authorised spending'!Print_Titles</vt:lpstr>
      <vt:lpstr>'Payments made'!Print_Titles</vt:lpstr>
      <vt:lpstr>'Payments not made'!Print_Titles</vt:lpstr>
      <vt:lpstr>'Permissible donations'!Print_Titles</vt:lpstr>
      <vt:lpstr>'Personal expenses'!Print_Titles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2026-05-13T09:07:03Z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91;#Wales|067e2ff8-581f-4d30-81c0-e3b3fe8fc8a2</vt:lpwstr>
  </property>
  <property fmtid="{D5CDD505-2E9C-101B-9397-08002B2CF9AE}" pid="4" name="_dlc_DocIdItemGuid">
    <vt:lpwstr>6705d394-3e16-4f33-bf3a-f561da908bb2</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81;#Senedd|4932be8b-116f-4624-84a2-9e04dce34ffe;#100;#Spending Return|fec22230-5816-4397-b39c-8dc627aeff5e</vt:lpwstr>
  </property>
  <property fmtid="{D5CDD505-2E9C-101B-9397-08002B2CF9AE}" pid="9" name="Event_x0020__x002f__x0020_circumstance">
    <vt:lpwstr>81;#Senedd|4932be8b-116f-4624-84a2-9e04dce34ffe;#100;#Spending Return|fec22230-5816-4397-b39c-8dc627aeff5e</vt:lpwstr>
  </property>
</Properties>
</file>