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electoralcommissionorguk.sharepoint.com/teams/CT_RE/Nonspecific Research Projects/Political finance research 2025/Donation Caps Sensitivity Analysis 2025/"/>
    </mc:Choice>
  </mc:AlternateContent>
  <xr:revisionPtr revIDLastSave="0" documentId="8_{7ACEDE04-95FE-471E-AF0C-F3F0BB3DD4A8}" xr6:coauthVersionLast="47" xr6:coauthVersionMax="47" xr10:uidLastSave="{00000000-0000-0000-0000-000000000000}"/>
  <bookViews>
    <workbookView xWindow="-120" yWindow="-120" windowWidth="38640" windowHeight="23520" xr2:uid="{1A70001E-FD8F-45F4-B2F0-976DD286BCAB}"/>
  </bookViews>
  <sheets>
    <sheet name="Contents" sheetId="1" r:id="rId1"/>
    <sheet name="Table A" sheetId="2" r:id="rId2"/>
    <sheet name="Table B" sheetId="8" r:id="rId3"/>
    <sheet name="Table C" sheetId="7" r:id="rId4"/>
    <sheet name="Table D" sheetId="5" r:id="rId5"/>
    <sheet name="Table E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5" l="1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</calcChain>
</file>

<file path=xl/sharedStrings.xml><?xml version="1.0" encoding="utf-8"?>
<sst xmlns="http://schemas.openxmlformats.org/spreadsheetml/2006/main" count="73" uniqueCount="36">
  <si>
    <t>Table A</t>
  </si>
  <si>
    <t>Impact of donation caps across individual years</t>
  </si>
  <si>
    <t>Table B</t>
  </si>
  <si>
    <t>Net difference between actual donations and estimated donations if they were capped at £100k cap (per year, per party)</t>
  </si>
  <si>
    <t>Table C</t>
  </si>
  <si>
    <t>Net difference between actual donations and estimated donations if they were capped at £50k cap (per year, per party)</t>
  </si>
  <si>
    <t>Table D</t>
  </si>
  <si>
    <t>Net difference between actual donations and estimated donations if they were capped at £10k cap (per year, per party)</t>
  </si>
  <si>
    <t>Table E</t>
  </si>
  <si>
    <t>Impact of different levels of caps per party per year</t>
  </si>
  <si>
    <t>Table A: Impact of donation caps across individual years</t>
  </si>
  <si>
    <t>Year</t>
  </si>
  <si>
    <t>Total actual reportable donations (excluding public funds)</t>
  </si>
  <si>
    <t>Total donations if they were capped at £100k</t>
  </si>
  <si>
    <t>Total donations if they were capped at £50k</t>
  </si>
  <si>
    <t>Total donations if they were capped at £10k</t>
  </si>
  <si>
    <t>Table B: Net difference between actual donations and estimated donations if they were capped at £100k cap (per year, per party)</t>
  </si>
  <si>
    <t>Average</t>
  </si>
  <si>
    <t>Total</t>
  </si>
  <si>
    <t>Conservative and Unionist Party</t>
  </si>
  <si>
    <t>Labour Party</t>
  </si>
  <si>
    <t>Liberal Democrats</t>
  </si>
  <si>
    <t>Reform UK</t>
  </si>
  <si>
    <t>Scottish National Party (SNP)</t>
  </si>
  <si>
    <t>Co-operative Party</t>
  </si>
  <si>
    <t>Green Party</t>
  </si>
  <si>
    <t>The Reclaim Party</t>
  </si>
  <si>
    <t>Sinn Féin</t>
  </si>
  <si>
    <t>Other</t>
  </si>
  <si>
    <t>Table C: Net difference between actual donations and estimated donations if they were capped at £50k cap (per year, per party)</t>
  </si>
  <si>
    <t>Table D: Net difference between actual donations and estimated donations if they were capped at £10k cap (per year, per party)</t>
  </si>
  <si>
    <t>Table E: Impact of different levels of caps per party per year</t>
  </si>
  <si>
    <t>Actual</t>
  </si>
  <si>
    <t>£100k cap</t>
  </si>
  <si>
    <t>£50k cap</t>
  </si>
  <si>
    <t>£10k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</si>
</sst>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.#,,&quot;m&quot;"/>
    <numFmt numFmtId="165" formatCode="&quot;£&quot;#,&quot;k&quot;"/>
    <numFmt numFmtId="166" formatCode="_-&quot;£&quot;* #,##0_-;\-&quot;£&quot;* #,##0_-;_-&quot;£&quot;* &quot;-&quot;??_-;_-@_-"/>
    <numFmt numFmtId="167" formatCode="&quot;£&quot;#,##0"/>
  </numFmts>
  <fonts count="8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3057"/>
      </left>
      <right style="medium">
        <color rgb="FF003057"/>
      </right>
      <top style="medium">
        <color rgb="FF003057"/>
      </top>
      <bottom style="medium">
        <color rgb="FF003057"/>
      </bottom>
      <diagonal/>
    </border>
    <border>
      <left/>
      <right style="medium">
        <color rgb="FF003057"/>
      </right>
      <top style="medium">
        <color rgb="FF003057"/>
      </top>
      <bottom style="medium">
        <color rgb="FF003057"/>
      </bottom>
      <diagonal/>
    </border>
    <border>
      <left style="medium">
        <color rgb="FF003057"/>
      </left>
      <right style="medium">
        <color rgb="FF003057"/>
      </right>
      <top/>
      <bottom style="medium">
        <color rgb="FF003057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3057"/>
      </left>
      <right style="medium">
        <color rgb="FF003057"/>
      </right>
      <top/>
      <bottom style="medium">
        <color indexed="64"/>
      </bottom>
      <diagonal/>
    </border>
    <border>
      <left style="medium">
        <color indexed="64"/>
      </left>
      <right style="medium">
        <color rgb="FF003057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165" fontId="0" fillId="0" borderId="4" xfId="1" applyNumberFormat="1" applyFont="1" applyBorder="1"/>
    <xf numFmtId="165" fontId="0" fillId="0" borderId="7" xfId="1" applyNumberFormat="1" applyFont="1" applyBorder="1"/>
    <xf numFmtId="165" fontId="0" fillId="0" borderId="0" xfId="1" applyNumberFormat="1" applyFont="1" applyBorder="1"/>
    <xf numFmtId="165" fontId="0" fillId="0" borderId="6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0" fillId="2" borderId="0" xfId="0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2" xfId="1" applyNumberFormat="1" applyFont="1" applyBorder="1"/>
    <xf numFmtId="0" fontId="2" fillId="0" borderId="6" xfId="1" applyNumberFormat="1" applyFont="1" applyBorder="1"/>
    <xf numFmtId="0" fontId="2" fillId="3" borderId="6" xfId="1" applyNumberFormat="1" applyFont="1" applyFill="1" applyBorder="1"/>
    <xf numFmtId="164" fontId="0" fillId="3" borderId="6" xfId="1" applyNumberFormat="1" applyFont="1" applyFill="1" applyBorder="1"/>
    <xf numFmtId="164" fontId="0" fillId="3" borderId="0" xfId="1" applyNumberFormat="1" applyFont="1" applyFill="1" applyBorder="1"/>
    <xf numFmtId="164" fontId="0" fillId="3" borderId="7" xfId="1" applyNumberFormat="1" applyFont="1" applyFill="1" applyBorder="1"/>
    <xf numFmtId="0" fontId="2" fillId="3" borderId="9" xfId="1" applyNumberFormat="1" applyFont="1" applyFill="1" applyBorder="1"/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6" xfId="1" applyNumberFormat="1" applyFont="1" applyFill="1" applyBorder="1"/>
    <xf numFmtId="165" fontId="0" fillId="3" borderId="0" xfId="1" applyNumberFormat="1" applyFont="1" applyFill="1" applyBorder="1"/>
    <xf numFmtId="165" fontId="0" fillId="3" borderId="7" xfId="1" applyNumberFormat="1" applyFont="1" applyFill="1" applyBorder="1"/>
    <xf numFmtId="0" fontId="2" fillId="3" borderId="6" xfId="0" applyFont="1" applyFill="1" applyBorder="1"/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/>
    <xf numFmtId="0" fontId="3" fillId="2" borderId="0" xfId="0" applyFont="1" applyFill="1" applyAlignment="1">
      <alignment horizontal="left"/>
    </xf>
    <xf numFmtId="166" fontId="0" fillId="0" borderId="12" xfId="2" applyNumberFormat="1" applyFont="1" applyBorder="1"/>
    <xf numFmtId="166" fontId="0" fillId="0" borderId="12" xfId="0" applyNumberFormat="1" applyBorder="1"/>
    <xf numFmtId="0" fontId="2" fillId="0" borderId="12" xfId="0" applyFont="1" applyBorder="1"/>
    <xf numFmtId="0" fontId="0" fillId="0" borderId="0" xfId="0" applyAlignment="1">
      <alignment wrapText="1"/>
    </xf>
    <xf numFmtId="0" fontId="2" fillId="0" borderId="12" xfId="0" applyFont="1" applyBorder="1" applyAlignment="1">
      <alignment wrapText="1"/>
    </xf>
    <xf numFmtId="0" fontId="0" fillId="2" borderId="0" xfId="0" applyFill="1" applyAlignment="1">
      <alignment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67" fontId="5" fillId="0" borderId="16" xfId="0" applyNumberFormat="1" applyFont="1" applyBorder="1" applyAlignment="1">
      <alignment vertical="center" wrapText="1"/>
    </xf>
    <xf numFmtId="0" fontId="7" fillId="2" borderId="0" xfId="3" applyFont="1" applyFill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Difference between actual donations and £50k capped donations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B'!$A$4</c:f>
              <c:strCache>
                <c:ptCount val="1"/>
                <c:pt idx="0">
                  <c:v>Conservative and Unionist Party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B'!$B$3:$G$3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B'!$B$4:$G$4</c:f>
              <c:numCache>
                <c:formatCode>_-"£"* #,##0_-;\-"£"* #,##0_-;_-"£"* "-"??_-;_-@_-</c:formatCode>
                <c:ptCount val="6"/>
                <c:pt idx="0">
                  <c:v>-4649899.68</c:v>
                </c:pt>
                <c:pt idx="1">
                  <c:v>-6872729.3700000001</c:v>
                </c:pt>
                <c:pt idx="2">
                  <c:v>-6916218.0199999996</c:v>
                </c:pt>
                <c:pt idx="3">
                  <c:v>-36295680.770000003</c:v>
                </c:pt>
                <c:pt idx="4">
                  <c:v>-16735633.68</c:v>
                </c:pt>
                <c:pt idx="5">
                  <c:v>-6529916.0499999998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E-4B52-BCC3-F15AD0C2EB64}"/>
            </c:ext>
          </c:extLst>
        </c:ser>
        <c:ser>
          <c:idx val="1"/>
          <c:order val="1"/>
          <c:tx>
            <c:strRef>
              <c:f>'Table B'!$A$5</c:f>
              <c:strCache>
                <c:ptCount val="1"/>
                <c:pt idx="0">
                  <c:v>Labour Party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'Table B'!$B$3:$G$3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B'!$B$5:$G$5</c:f>
              <c:numCache>
                <c:formatCode>_-"£"* #,##0_-;\-"£"* #,##0_-;_-"£"* "-"??_-;_-@_-</c:formatCode>
                <c:ptCount val="6"/>
                <c:pt idx="0">
                  <c:v>-5358954.01</c:v>
                </c:pt>
                <c:pt idx="1">
                  <c:v>-6305091.3899999997</c:v>
                </c:pt>
                <c:pt idx="2">
                  <c:v>-8521214.7699999996</c:v>
                </c:pt>
                <c:pt idx="3">
                  <c:v>-15646715.050000001</c:v>
                </c:pt>
                <c:pt idx="4">
                  <c:v>-28159090.289999999</c:v>
                </c:pt>
                <c:pt idx="5">
                  <c:v>-5575653.25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E-4B52-BCC3-F15AD0C2EB64}"/>
            </c:ext>
          </c:extLst>
        </c:ser>
        <c:ser>
          <c:idx val="2"/>
          <c:order val="2"/>
          <c:tx>
            <c:strRef>
              <c:f>'Table B'!$A$6</c:f>
              <c:strCache>
                <c:ptCount val="1"/>
                <c:pt idx="0">
                  <c:v>Liberal Democrats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'Table B'!$B$3:$G$3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B'!$B$6:$G$6</c:f>
              <c:numCache>
                <c:formatCode>_-"£"* #,##0_-;\-"£"* #,##0_-;_-"£"* "-"??_-;_-@_-</c:formatCode>
                <c:ptCount val="6"/>
                <c:pt idx="0">
                  <c:v>-773277.74</c:v>
                </c:pt>
                <c:pt idx="1">
                  <c:v>-156636.24</c:v>
                </c:pt>
                <c:pt idx="2">
                  <c:v>-546184.62</c:v>
                </c:pt>
                <c:pt idx="3">
                  <c:v>-872777.44</c:v>
                </c:pt>
                <c:pt idx="4">
                  <c:v>-1929009.76</c:v>
                </c:pt>
                <c:pt idx="5">
                  <c:v>-368483.75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E-4B52-BCC3-F15AD0C2EB64}"/>
            </c:ext>
          </c:extLst>
        </c:ser>
        <c:ser>
          <c:idx val="3"/>
          <c:order val="3"/>
          <c:tx>
            <c:strRef>
              <c:f>'Table B'!$A$7</c:f>
              <c:strCache>
                <c:ptCount val="1"/>
                <c:pt idx="0">
                  <c:v>Reform UK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'Table B'!$B$3:$G$3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B'!$B$7:$G$7</c:f>
              <c:numCache>
                <c:formatCode>_-"£"* #,##0_-;\-"£"* #,##0_-;_-"£"* "-"??_-;_-@_-</c:formatCode>
                <c:ptCount val="6"/>
                <c:pt idx="0">
                  <c:v>-1655000</c:v>
                </c:pt>
                <c:pt idx="1">
                  <c:v>-34919.17</c:v>
                </c:pt>
                <c:pt idx="2">
                  <c:v>0</c:v>
                </c:pt>
                <c:pt idx="3">
                  <c:v>-115000</c:v>
                </c:pt>
                <c:pt idx="4">
                  <c:v>-1130000</c:v>
                </c:pt>
                <c:pt idx="5">
                  <c:v>-14534000.119999999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FE-4B52-BCC3-F15AD0C2EB64}"/>
            </c:ext>
          </c:extLst>
        </c:ser>
        <c:ser>
          <c:idx val="4"/>
          <c:order val="4"/>
          <c:tx>
            <c:strRef>
              <c:f>'Table B'!$A$8</c:f>
              <c:strCache>
                <c:ptCount val="1"/>
                <c:pt idx="0">
                  <c:v>Scottish National Party (SNP)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'Table B'!$B$3:$G$3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B'!$B$8:$G$8</c:f>
              <c:numCache>
                <c:formatCode>_-"£"* #,##0_-;\-"£"* #,##0_-;_-"£"* "-"??_-;_-@_-</c:formatCode>
                <c:ptCount val="6"/>
                <c:pt idx="0">
                  <c:v>0</c:v>
                </c:pt>
                <c:pt idx="1">
                  <c:v>-420000</c:v>
                </c:pt>
                <c:pt idx="2">
                  <c:v>-146000</c:v>
                </c:pt>
                <c:pt idx="3">
                  <c:v>0</c:v>
                </c:pt>
                <c:pt idx="4">
                  <c:v>-410218.42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FE-4B52-BCC3-F15AD0C2EB64}"/>
            </c:ext>
          </c:extLst>
        </c:ser>
        <c:ser>
          <c:idx val="5"/>
          <c:order val="5"/>
          <c:tx>
            <c:strRef>
              <c:f>'Table B'!$A$9</c:f>
              <c:strCache>
                <c:ptCount val="1"/>
                <c:pt idx="0">
                  <c:v>Co-operative Party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'Table B'!$B$3:$G$3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B'!$B$9:$G$9</c:f>
              <c:numCache>
                <c:formatCode>_-"£"* #,##0_-;\-"£"* #,##0_-;_-"£"* "-"??_-;_-@_-</c:formatCode>
                <c:ptCount val="6"/>
                <c:pt idx="0">
                  <c:v>-502400</c:v>
                </c:pt>
                <c:pt idx="1">
                  <c:v>-502400</c:v>
                </c:pt>
                <c:pt idx="2">
                  <c:v>-498600</c:v>
                </c:pt>
                <c:pt idx="3">
                  <c:v>-558600</c:v>
                </c:pt>
                <c:pt idx="4">
                  <c:v>-697718</c:v>
                </c:pt>
                <c:pt idx="5">
                  <c:v>-539500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FE-4B52-BCC3-F15AD0C2EB64}"/>
            </c:ext>
          </c:extLst>
        </c:ser>
        <c:ser>
          <c:idx val="6"/>
          <c:order val="6"/>
          <c:tx>
            <c:strRef>
              <c:f>'Table B'!$A$10</c:f>
              <c:strCache>
                <c:ptCount val="1"/>
                <c:pt idx="0">
                  <c:v>Green Party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'Table B'!$B$3:$G$3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B'!$B$10:$G$10</c:f>
              <c:numCache>
                <c:formatCode>_-"£"* #,##0_-;\-"£"* #,##0_-;_-"£"*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-27659.5</c:v>
                </c:pt>
                <c:pt idx="3">
                  <c:v>-20000</c:v>
                </c:pt>
                <c:pt idx="4">
                  <c:v>-141086.35999999999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FE-4B52-BCC3-F15AD0C2EB64}"/>
            </c:ext>
          </c:extLst>
        </c:ser>
        <c:ser>
          <c:idx val="7"/>
          <c:order val="7"/>
          <c:tx>
            <c:strRef>
              <c:f>'Table B'!$A$11</c:f>
              <c:strCache>
                <c:ptCount val="1"/>
                <c:pt idx="0">
                  <c:v>The Reclaim Party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'Table B'!$B$3:$G$3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B'!$B$11:$G$11</c:f>
              <c:numCache>
                <c:formatCode>_-"£"* #,##0_-;\-"£"* #,##0_-;_-"£"* "-"??_-;_-@_-</c:formatCode>
                <c:ptCount val="6"/>
                <c:pt idx="0">
                  <c:v>-95683.16</c:v>
                </c:pt>
                <c:pt idx="1">
                  <c:v>-1903330.49</c:v>
                </c:pt>
                <c:pt idx="2">
                  <c:v>-616083.92000000004</c:v>
                </c:pt>
                <c:pt idx="3">
                  <c:v>-600000</c:v>
                </c:pt>
                <c:pt idx="4">
                  <c:v>-375000</c:v>
                </c:pt>
                <c:pt idx="5">
                  <c:v>-80000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FE-4B52-BCC3-F15AD0C2EB64}"/>
            </c:ext>
          </c:extLst>
        </c:ser>
        <c:ser>
          <c:idx val="8"/>
          <c:order val="8"/>
          <c:tx>
            <c:strRef>
              <c:f>'Table B'!$A$12</c:f>
              <c:strCache>
                <c:ptCount val="1"/>
                <c:pt idx="0">
                  <c:v>Sinn Féin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'Table B'!$B$3:$G$3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B'!$B$12:$G$12</c:f>
              <c:numCache>
                <c:formatCode>_-"£"* #,##0_-;\-"£"* #,##0_-;_-"£"* "-"??_-;_-@_-</c:formatCode>
                <c:ptCount val="6"/>
                <c:pt idx="0">
                  <c:v>0</c:v>
                </c:pt>
                <c:pt idx="1">
                  <c:v>-700000</c:v>
                </c:pt>
                <c:pt idx="2">
                  <c:v>-250000</c:v>
                </c:pt>
                <c:pt idx="3">
                  <c:v>-141954.99</c:v>
                </c:pt>
                <c:pt idx="4">
                  <c:v>0</c:v>
                </c:pt>
                <c:pt idx="5">
                  <c:v>-238550.17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FE-4B52-BCC3-F15AD0C2EB64}"/>
            </c:ext>
          </c:extLst>
        </c:ser>
        <c:ser>
          <c:idx val="9"/>
          <c:order val="9"/>
          <c:tx>
            <c:strRef>
              <c:f>'Table B'!$A$13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'Table B'!$B$3:$G$3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B'!$B$13:$G$13</c:f>
              <c:numCache>
                <c:formatCode>_-"£"* #,##0_-;\-"£"* #,##0_-;_-"£"* "-"??_-;_-@_-</c:formatCode>
                <c:ptCount val="6"/>
                <c:pt idx="0">
                  <c:v>-104888.19999999899</c:v>
                </c:pt>
                <c:pt idx="1">
                  <c:v>-507928.59</c:v>
                </c:pt>
                <c:pt idx="2">
                  <c:v>-300000</c:v>
                </c:pt>
                <c:pt idx="3">
                  <c:v>0</c:v>
                </c:pt>
                <c:pt idx="4">
                  <c:v>-550000</c:v>
                </c:pt>
                <c:pt idx="5">
                  <c:v>-717151.28999999899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FE-4B52-BCC3-F15AD0C2E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1419696"/>
        <c:axId val="781417296"/>
      </c:barChart>
      <c:catAx>
        <c:axId val="78141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17296"/>
        <c:crosses val="autoZero"/>
        <c:auto val="1"/>
        <c:lblAlgn val="ctr"/>
        <c:lblOffset val="100"/>
        <c:noMultiLvlLbl val="0"/>
      </c:catAx>
      <c:valAx>
        <c:axId val="78141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19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Difference between actual donations and £50k capped donations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C'!$A$4</c:f>
              <c:strCache>
                <c:ptCount val="1"/>
                <c:pt idx="0">
                  <c:v>Conservative and Unionist Party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C'!$B$3:$G$3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C'!$B$4:$G$4</c:f>
              <c:numCache>
                <c:formatCode>_-"£"* #,##0_-;\-"£"* #,##0_-;_-"£"* "-"??_-;_-@_-</c:formatCode>
                <c:ptCount val="6"/>
                <c:pt idx="0">
                  <c:v>-6460246.4000000004</c:v>
                </c:pt>
                <c:pt idx="1">
                  <c:v>-9460522.4600000009</c:v>
                </c:pt>
                <c:pt idx="2">
                  <c:v>-8580558.6500000004</c:v>
                </c:pt>
                <c:pt idx="3">
                  <c:v>-38420133.759999998</c:v>
                </c:pt>
                <c:pt idx="4">
                  <c:v>-19397274.579999998</c:v>
                </c:pt>
                <c:pt idx="5">
                  <c:v>-8249844.4299999997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F-4A5E-A239-05443168FEBF}"/>
            </c:ext>
          </c:extLst>
        </c:ser>
        <c:ser>
          <c:idx val="1"/>
          <c:order val="1"/>
          <c:tx>
            <c:strRef>
              <c:f>'Table C'!$A$5</c:f>
              <c:strCache>
                <c:ptCount val="1"/>
                <c:pt idx="0">
                  <c:v>Labour Party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'Table C'!$B$3:$G$3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C'!$B$5:$G$5</c:f>
              <c:numCache>
                <c:formatCode>_-"£"* #,##0_-;\-"£"* #,##0_-;_-"£"* "-"??_-;_-@_-</c:formatCode>
                <c:ptCount val="6"/>
                <c:pt idx="0">
                  <c:v>-5680665</c:v>
                </c:pt>
                <c:pt idx="1">
                  <c:v>-6900606.5999999996</c:v>
                </c:pt>
                <c:pt idx="2">
                  <c:v>-9544041.2699999996</c:v>
                </c:pt>
                <c:pt idx="3">
                  <c:v>-17365617.93</c:v>
                </c:pt>
                <c:pt idx="4">
                  <c:v>-31094802.789999999</c:v>
                </c:pt>
                <c:pt idx="5">
                  <c:v>-6607736.3200000003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CF-4A5E-A239-05443168FEBF}"/>
            </c:ext>
          </c:extLst>
        </c:ser>
        <c:ser>
          <c:idx val="2"/>
          <c:order val="2"/>
          <c:tx>
            <c:strRef>
              <c:f>'Table C'!$A$6</c:f>
              <c:strCache>
                <c:ptCount val="1"/>
                <c:pt idx="0">
                  <c:v>Liberal Democrats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'Table C'!$B$3:$G$3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C'!$B$6:$G$6</c:f>
              <c:numCache>
                <c:formatCode>_-"£"* #,##0_-;\-"£"* #,##0_-;_-"£"* "-"??_-;_-@_-</c:formatCode>
                <c:ptCount val="6"/>
                <c:pt idx="0">
                  <c:v>-1003277.7400000002</c:v>
                </c:pt>
                <c:pt idx="1">
                  <c:v>-510590.45999999996</c:v>
                </c:pt>
                <c:pt idx="2">
                  <c:v>-1032311.5499999998</c:v>
                </c:pt>
                <c:pt idx="3">
                  <c:v>-1744959.2700000005</c:v>
                </c:pt>
                <c:pt idx="4">
                  <c:v>-3277266.209999999</c:v>
                </c:pt>
                <c:pt idx="5">
                  <c:v>-1108680.95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CF-4A5E-A239-05443168FEBF}"/>
            </c:ext>
          </c:extLst>
        </c:ser>
        <c:ser>
          <c:idx val="3"/>
          <c:order val="3"/>
          <c:tx>
            <c:strRef>
              <c:f>'Table C'!$A$7</c:f>
              <c:strCache>
                <c:ptCount val="1"/>
                <c:pt idx="0">
                  <c:v>Reform UK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'Table C'!$B$3:$G$3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C'!$B$7:$G$7</c:f>
              <c:numCache>
                <c:formatCode>_-"£"* #,##0_-;\-"£"* #,##0_-;_-"£"* "-"??_-;_-@_-</c:formatCode>
                <c:ptCount val="6"/>
                <c:pt idx="0">
                  <c:v>-1855000</c:v>
                </c:pt>
                <c:pt idx="1">
                  <c:v>-84919.169999999984</c:v>
                </c:pt>
                <c:pt idx="2">
                  <c:v>0</c:v>
                </c:pt>
                <c:pt idx="3">
                  <c:v>-165000</c:v>
                </c:pt>
                <c:pt idx="4">
                  <c:v>-1693000</c:v>
                </c:pt>
                <c:pt idx="5">
                  <c:v>-16015000.119999999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CF-4A5E-A239-05443168FEBF}"/>
            </c:ext>
          </c:extLst>
        </c:ser>
        <c:ser>
          <c:idx val="4"/>
          <c:order val="4"/>
          <c:tx>
            <c:strRef>
              <c:f>'Table C'!$A$8</c:f>
              <c:strCache>
                <c:ptCount val="1"/>
                <c:pt idx="0">
                  <c:v>Scottish National Party (SNP)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'Table C'!$B$3:$G$3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C'!$B$8:$G$8</c:f>
              <c:numCache>
                <c:formatCode>_-"£"* #,##0_-;\-"£"* #,##0_-;_-"£"* "-"??_-;_-@_-</c:formatCode>
                <c:ptCount val="6"/>
                <c:pt idx="0">
                  <c:v>-81355.399999999907</c:v>
                </c:pt>
                <c:pt idx="1">
                  <c:v>-520000</c:v>
                </c:pt>
                <c:pt idx="2">
                  <c:v>-237996</c:v>
                </c:pt>
                <c:pt idx="3">
                  <c:v>0</c:v>
                </c:pt>
                <c:pt idx="4">
                  <c:v>-610218.41999999993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CF-4A5E-A239-05443168FEBF}"/>
            </c:ext>
          </c:extLst>
        </c:ser>
        <c:ser>
          <c:idx val="5"/>
          <c:order val="5"/>
          <c:tx>
            <c:strRef>
              <c:f>'Table C'!$A$9</c:f>
              <c:strCache>
                <c:ptCount val="1"/>
                <c:pt idx="0">
                  <c:v>Co-operative Party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'Table C'!$B$3:$G$3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C'!$B$9:$G$9</c:f>
              <c:numCache>
                <c:formatCode>_-"£"* #,##0_-;\-"£"* #,##0_-;_-"£"* "-"??_-;_-@_-</c:formatCode>
                <c:ptCount val="6"/>
                <c:pt idx="0">
                  <c:v>-602400</c:v>
                </c:pt>
                <c:pt idx="1">
                  <c:v>-602400</c:v>
                </c:pt>
                <c:pt idx="2">
                  <c:v>-597400</c:v>
                </c:pt>
                <c:pt idx="3">
                  <c:v>-629500</c:v>
                </c:pt>
                <c:pt idx="4">
                  <c:v>-804698</c:v>
                </c:pt>
                <c:pt idx="5">
                  <c:v>-646480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CF-4A5E-A239-05443168FEBF}"/>
            </c:ext>
          </c:extLst>
        </c:ser>
        <c:ser>
          <c:idx val="6"/>
          <c:order val="6"/>
          <c:tx>
            <c:strRef>
              <c:f>'Table C'!$A$10</c:f>
              <c:strCache>
                <c:ptCount val="1"/>
                <c:pt idx="0">
                  <c:v>Green Party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'Table C'!$B$3:$G$3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C'!$B$10:$G$10</c:f>
              <c:numCache>
                <c:formatCode>_-"£"* #,##0_-;\-"£"* #,##0_-;_-"£"* "-"??_-;_-@_-</c:formatCode>
                <c:ptCount val="6"/>
                <c:pt idx="0">
                  <c:v>-30000</c:v>
                </c:pt>
                <c:pt idx="1">
                  <c:v>-6296</c:v>
                </c:pt>
                <c:pt idx="2">
                  <c:v>-149467.44999999995</c:v>
                </c:pt>
                <c:pt idx="3">
                  <c:v>-113505.5</c:v>
                </c:pt>
                <c:pt idx="4">
                  <c:v>-241086.36</c:v>
                </c:pt>
                <c:pt idx="5">
                  <c:v>-25520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CF-4A5E-A239-05443168FEBF}"/>
            </c:ext>
          </c:extLst>
        </c:ser>
        <c:ser>
          <c:idx val="7"/>
          <c:order val="7"/>
          <c:tx>
            <c:strRef>
              <c:f>'Table C'!$A$11</c:f>
              <c:strCache>
                <c:ptCount val="1"/>
                <c:pt idx="0">
                  <c:v>The Reclaim Party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'Table C'!$B$3:$G$3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C'!$B$11:$G$11</c:f>
              <c:numCache>
                <c:formatCode>_-"£"* #,##0_-;\-"£"* #,##0_-;_-"£"* "-"??_-;_-@_-</c:formatCode>
                <c:ptCount val="6"/>
                <c:pt idx="0">
                  <c:v>-145683.16</c:v>
                </c:pt>
                <c:pt idx="1">
                  <c:v>-1953330.49</c:v>
                </c:pt>
                <c:pt idx="2">
                  <c:v>-666083.92000000004</c:v>
                </c:pt>
                <c:pt idx="3">
                  <c:v>-650000</c:v>
                </c:pt>
                <c:pt idx="4">
                  <c:v>-425000</c:v>
                </c:pt>
                <c:pt idx="5">
                  <c:v>-130000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CF-4A5E-A239-05443168FEBF}"/>
            </c:ext>
          </c:extLst>
        </c:ser>
        <c:ser>
          <c:idx val="8"/>
          <c:order val="8"/>
          <c:tx>
            <c:strRef>
              <c:f>'Table C'!$A$12</c:f>
              <c:strCache>
                <c:ptCount val="1"/>
                <c:pt idx="0">
                  <c:v>Sinn Féin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'Table C'!$B$3:$G$3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C'!$B$12:$G$12</c:f>
              <c:numCache>
                <c:formatCode>_-"£"* #,##0_-;\-"£"* #,##0_-;_-"£"* "-"??_-;_-@_-</c:formatCode>
                <c:ptCount val="6"/>
                <c:pt idx="0">
                  <c:v>-50000</c:v>
                </c:pt>
                <c:pt idx="1">
                  <c:v>-750000</c:v>
                </c:pt>
                <c:pt idx="2">
                  <c:v>-300000</c:v>
                </c:pt>
                <c:pt idx="3">
                  <c:v>-241954.99</c:v>
                </c:pt>
                <c:pt idx="4">
                  <c:v>-2397.7199999999721</c:v>
                </c:pt>
                <c:pt idx="5">
                  <c:v>-288550.17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CF-4A5E-A239-05443168FEBF}"/>
            </c:ext>
          </c:extLst>
        </c:ser>
        <c:ser>
          <c:idx val="9"/>
          <c:order val="9"/>
          <c:tx>
            <c:strRef>
              <c:f>'Table C'!$A$13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'Table C'!$B$3:$G$3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C'!$B$13:$G$13</c:f>
              <c:numCache>
                <c:formatCode>_-"£"* #,##0_-;\-"£"* #,##0_-;_-"£"* "-"??_-;_-@_-</c:formatCode>
                <c:ptCount val="6"/>
                <c:pt idx="0">
                  <c:v>-154888.19999999899</c:v>
                </c:pt>
                <c:pt idx="1">
                  <c:v>-652560.60999999905</c:v>
                </c:pt>
                <c:pt idx="2">
                  <c:v>-445000</c:v>
                </c:pt>
                <c:pt idx="3">
                  <c:v>-117840</c:v>
                </c:pt>
                <c:pt idx="4">
                  <c:v>-752863</c:v>
                </c:pt>
                <c:pt idx="5">
                  <c:v>-908346.10999999905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CF-4A5E-A239-05443168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1419696"/>
        <c:axId val="781417296"/>
      </c:barChart>
      <c:catAx>
        <c:axId val="78141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17296"/>
        <c:crosses val="autoZero"/>
        <c:auto val="1"/>
        <c:lblAlgn val="ctr"/>
        <c:lblOffset val="100"/>
        <c:noMultiLvlLbl val="0"/>
      </c:catAx>
      <c:valAx>
        <c:axId val="78141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19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Difference between actual donations and £10k capped donations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D'!$A$4</c:f>
              <c:strCache>
                <c:ptCount val="1"/>
                <c:pt idx="0">
                  <c:v>Conservative and Unionist Party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D'!$B$3:$G$3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D'!$B$4:$G$4</c:f>
              <c:numCache>
                <c:formatCode>_-"£"* #,##0_-;\-"£"* #,##0_-;_-"£"* "-"??_-;_-@_-</c:formatCode>
                <c:ptCount val="6"/>
                <c:pt idx="0">
                  <c:v>-11388540.09</c:v>
                </c:pt>
                <c:pt idx="1">
                  <c:v>-15596003.4</c:v>
                </c:pt>
                <c:pt idx="2">
                  <c:v>-13810636.18</c:v>
                </c:pt>
                <c:pt idx="3">
                  <c:v>-43554861.880000003</c:v>
                </c:pt>
                <c:pt idx="4">
                  <c:v>-24669690.68</c:v>
                </c:pt>
                <c:pt idx="5">
                  <c:v>-12045414.859999999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76E-4E3F-9033-9168B240A7EA}"/>
            </c:ext>
          </c:extLst>
        </c:ser>
        <c:ser>
          <c:idx val="1"/>
          <c:order val="1"/>
          <c:tx>
            <c:strRef>
              <c:f>'Table D'!$A$5</c:f>
              <c:strCache>
                <c:ptCount val="1"/>
                <c:pt idx="0">
                  <c:v>Labour Party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'Table D'!$B$3:$G$3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D'!$B$5:$G$5</c:f>
              <c:numCache>
                <c:formatCode>_-"£"* #,##0_-;\-"£"* #,##0_-;_-"£"* "-"??_-;_-@_-</c:formatCode>
                <c:ptCount val="6"/>
                <c:pt idx="0">
                  <c:v>-6321412.6600000001</c:v>
                </c:pt>
                <c:pt idx="1">
                  <c:v>-8254993.3200000003</c:v>
                </c:pt>
                <c:pt idx="2">
                  <c:v>-11596261.890000001</c:v>
                </c:pt>
                <c:pt idx="3">
                  <c:v>-19984519.329999998</c:v>
                </c:pt>
                <c:pt idx="4">
                  <c:v>-35173507.689999998</c:v>
                </c:pt>
                <c:pt idx="5">
                  <c:v>-8390621.0500000007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A76E-4E3F-9033-9168B240A7EA}"/>
            </c:ext>
          </c:extLst>
        </c:ser>
        <c:ser>
          <c:idx val="2"/>
          <c:order val="2"/>
          <c:tx>
            <c:strRef>
              <c:f>'Table D'!$A$6</c:f>
              <c:strCache>
                <c:ptCount val="1"/>
                <c:pt idx="0">
                  <c:v>Liberal Democrats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'Table D'!$B$3:$G$3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D'!$B$6:$G$6</c:f>
              <c:numCache>
                <c:formatCode>_-"£"* #,##0_-;\-"£"* #,##0_-;_-"£"* "-"??_-;_-@_-</c:formatCode>
                <c:ptCount val="6"/>
                <c:pt idx="0">
                  <c:v>-1648019.2199999997</c:v>
                </c:pt>
                <c:pt idx="1">
                  <c:v>-1537803.9000000004</c:v>
                </c:pt>
                <c:pt idx="2">
                  <c:v>-2738712.6100000003</c:v>
                </c:pt>
                <c:pt idx="3">
                  <c:v>-4013216.83</c:v>
                </c:pt>
                <c:pt idx="4">
                  <c:v>-6550779.1699999999</c:v>
                </c:pt>
                <c:pt idx="5">
                  <c:v>-3189704.26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76E-4E3F-9033-9168B240A7EA}"/>
            </c:ext>
          </c:extLst>
        </c:ser>
        <c:ser>
          <c:idx val="3"/>
          <c:order val="3"/>
          <c:tx>
            <c:strRef>
              <c:f>'Table D'!$A$7</c:f>
              <c:strCache>
                <c:ptCount val="1"/>
                <c:pt idx="0">
                  <c:v>Reform UK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'Table D'!$B$3:$G$3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D'!$B$7:$G$7</c:f>
              <c:numCache>
                <c:formatCode>_-"£"* #,##0_-;\-"£"* #,##0_-;_-"£"* "-"??_-;_-@_-</c:formatCode>
                <c:ptCount val="6"/>
                <c:pt idx="0">
                  <c:v>-2015000</c:v>
                </c:pt>
                <c:pt idx="1">
                  <c:v>-164919.16999999998</c:v>
                </c:pt>
                <c:pt idx="2">
                  <c:v>-10000</c:v>
                </c:pt>
                <c:pt idx="3">
                  <c:v>-205000</c:v>
                </c:pt>
                <c:pt idx="4">
                  <c:v>-2655660</c:v>
                </c:pt>
                <c:pt idx="5">
                  <c:v>-17890812.449999999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A76E-4E3F-9033-9168B240A7EA}"/>
            </c:ext>
          </c:extLst>
        </c:ser>
        <c:ser>
          <c:idx val="4"/>
          <c:order val="4"/>
          <c:tx>
            <c:strRef>
              <c:f>'Table D'!$A$8</c:f>
              <c:strCache>
                <c:ptCount val="1"/>
                <c:pt idx="0">
                  <c:v>Scottish National Party (SNP)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'Table D'!$B$3:$G$3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D'!$B$8:$G$8</c:f>
              <c:numCache>
                <c:formatCode>_-"£"* #,##0_-;\-"£"* #,##0_-;_-"£"* "-"??_-;_-@_-</c:formatCode>
                <c:ptCount val="6"/>
                <c:pt idx="0">
                  <c:v>-171355.39999999991</c:v>
                </c:pt>
                <c:pt idx="1">
                  <c:v>-669677.6100000001</c:v>
                </c:pt>
                <c:pt idx="2">
                  <c:v>-353229.56000000006</c:v>
                </c:pt>
                <c:pt idx="3">
                  <c:v>-44672.590000000084</c:v>
                </c:pt>
                <c:pt idx="4">
                  <c:v>-855301.40999999992</c:v>
                </c:pt>
                <c:pt idx="5">
                  <c:v>-27691.39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A76E-4E3F-9033-9168B240A7EA}"/>
            </c:ext>
          </c:extLst>
        </c:ser>
        <c:ser>
          <c:idx val="5"/>
          <c:order val="5"/>
          <c:tx>
            <c:strRef>
              <c:f>'Table D'!$A$9</c:f>
              <c:strCache>
                <c:ptCount val="1"/>
                <c:pt idx="0">
                  <c:v>Co-operative Party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'Table D'!$B$3:$G$3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D'!$B$9:$G$9</c:f>
              <c:numCache>
                <c:formatCode>_-"£"* #,##0_-;\-"£"* #,##0_-;_-"£"* "-"??_-;_-@_-</c:formatCode>
                <c:ptCount val="6"/>
                <c:pt idx="0">
                  <c:v>-751345</c:v>
                </c:pt>
                <c:pt idx="1">
                  <c:v>-765658</c:v>
                </c:pt>
                <c:pt idx="2">
                  <c:v>-751625.88</c:v>
                </c:pt>
                <c:pt idx="3">
                  <c:v>-773087</c:v>
                </c:pt>
                <c:pt idx="4">
                  <c:v>-1033399</c:v>
                </c:pt>
                <c:pt idx="5">
                  <c:v>-853661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A76E-4E3F-9033-9168B240A7EA}"/>
            </c:ext>
          </c:extLst>
        </c:ser>
        <c:ser>
          <c:idx val="6"/>
          <c:order val="6"/>
          <c:tx>
            <c:strRef>
              <c:f>'Table D'!$A$10</c:f>
              <c:strCache>
                <c:ptCount val="1"/>
                <c:pt idx="0">
                  <c:v>Green Party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'Table D'!$B$3:$G$3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D'!$B$10:$G$10</c:f>
              <c:numCache>
                <c:formatCode>_-"£"* #,##0_-;\-"£"* #,##0_-;_-"£"* "-"??_-;_-@_-</c:formatCode>
                <c:ptCount val="6"/>
                <c:pt idx="0">
                  <c:v>-103800</c:v>
                </c:pt>
                <c:pt idx="1">
                  <c:v>-167005.88</c:v>
                </c:pt>
                <c:pt idx="2">
                  <c:v>-279887.45</c:v>
                </c:pt>
                <c:pt idx="3">
                  <c:v>-325076.46999999997</c:v>
                </c:pt>
                <c:pt idx="4">
                  <c:v>-467018.84000000008</c:v>
                </c:pt>
                <c:pt idx="5">
                  <c:v>-180571.78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A76E-4E3F-9033-9168B240A7EA}"/>
            </c:ext>
          </c:extLst>
        </c:ser>
        <c:ser>
          <c:idx val="7"/>
          <c:order val="7"/>
          <c:tx>
            <c:strRef>
              <c:f>'Table D'!$A$11</c:f>
              <c:strCache>
                <c:ptCount val="1"/>
                <c:pt idx="0">
                  <c:v>The Reclaim Party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'Table D'!$B$3:$G$3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D'!$B$11:$G$11</c:f>
              <c:numCache>
                <c:formatCode>_-"£"* #,##0_-;\-"£"* #,##0_-;_-"£"* "-"??_-;_-@_-</c:formatCode>
                <c:ptCount val="6"/>
                <c:pt idx="0">
                  <c:v>-185683.16</c:v>
                </c:pt>
                <c:pt idx="1">
                  <c:v>-1993330.49</c:v>
                </c:pt>
                <c:pt idx="2">
                  <c:v>-706083.92</c:v>
                </c:pt>
                <c:pt idx="3">
                  <c:v>-690000</c:v>
                </c:pt>
                <c:pt idx="4">
                  <c:v>-465000</c:v>
                </c:pt>
                <c:pt idx="5">
                  <c:v>-170000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A76E-4E3F-9033-9168B240A7EA}"/>
            </c:ext>
          </c:extLst>
        </c:ser>
        <c:ser>
          <c:idx val="8"/>
          <c:order val="8"/>
          <c:tx>
            <c:strRef>
              <c:f>'Table D'!$A$12</c:f>
              <c:strCache>
                <c:ptCount val="1"/>
                <c:pt idx="0">
                  <c:v>Sinn Féin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'Table D'!$B$3:$G$3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D'!$B$12:$G$12</c:f>
              <c:numCache>
                <c:formatCode>_-"£"* #,##0_-;\-"£"* #,##0_-;_-"£"* "-"??_-;_-@_-</c:formatCode>
                <c:ptCount val="6"/>
                <c:pt idx="0">
                  <c:v>-99892</c:v>
                </c:pt>
                <c:pt idx="1">
                  <c:v>-802152</c:v>
                </c:pt>
                <c:pt idx="2">
                  <c:v>-340000</c:v>
                </c:pt>
                <c:pt idx="3">
                  <c:v>-336044.49</c:v>
                </c:pt>
                <c:pt idx="4">
                  <c:v>-69445.63</c:v>
                </c:pt>
                <c:pt idx="5">
                  <c:v>-350430.18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76E-4E3F-9033-9168B240A7EA}"/>
            </c:ext>
          </c:extLst>
        </c:ser>
        <c:ser>
          <c:idx val="9"/>
          <c:order val="9"/>
          <c:tx>
            <c:strRef>
              <c:f>'Table D'!$A$13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'Table D'!$B$3:$G$3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'Table D'!$B$13:$G$13</c:f>
              <c:numCache>
                <c:formatCode>_-"£"* #,##0_-;\-"£"* #,##0_-;_-"£"* "-"??_-;_-@_-</c:formatCode>
                <c:ptCount val="6"/>
                <c:pt idx="0">
                  <c:v>-272266.53999999899</c:v>
                </c:pt>
                <c:pt idx="1">
                  <c:v>-996388.56000000203</c:v>
                </c:pt>
                <c:pt idx="2">
                  <c:v>-717062</c:v>
                </c:pt>
                <c:pt idx="3">
                  <c:v>-522607.279999986</c:v>
                </c:pt>
                <c:pt idx="4">
                  <c:v>-1273672.3799999999</c:v>
                </c:pt>
                <c:pt idx="5">
                  <c:v>-1199293.1699999899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A76E-4E3F-9033-9168B240A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1419696"/>
        <c:axId val="781417296"/>
      </c:barChart>
      <c:catAx>
        <c:axId val="78141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17296"/>
        <c:crosses val="autoZero"/>
        <c:auto val="1"/>
        <c:lblAlgn val="ctr"/>
        <c:lblOffset val="100"/>
        <c:noMultiLvlLbl val="0"/>
      </c:catAx>
      <c:valAx>
        <c:axId val="78141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£&quot;* #,##0_-;\-&quot;£&quot;* #,##0_-;_-&quot;£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19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15</xdr:row>
      <xdr:rowOff>0</xdr:rowOff>
    </xdr:from>
    <xdr:to>
      <xdr:col>8</xdr:col>
      <xdr:colOff>819150</xdr:colOff>
      <xdr:row>40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A28C6E-60D6-4E44-8CC3-F71B7F584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15</xdr:row>
      <xdr:rowOff>0</xdr:rowOff>
    </xdr:from>
    <xdr:to>
      <xdr:col>8</xdr:col>
      <xdr:colOff>819150</xdr:colOff>
      <xdr:row>40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8D640C-E548-4D66-A329-0776D70D1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15</xdr:row>
      <xdr:rowOff>0</xdr:rowOff>
    </xdr:from>
    <xdr:to>
      <xdr:col>8</xdr:col>
      <xdr:colOff>819150</xdr:colOff>
      <xdr:row>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FB0647-A972-419F-BB47-373E0AA45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6356-9D58-49FE-9BCE-E5A82473F118}">
  <dimension ref="B2:C10"/>
  <sheetViews>
    <sheetView tabSelected="1" workbookViewId="0">
      <selection activeCell="D15" sqref="D15"/>
    </sheetView>
  </sheetViews>
  <sheetFormatPr defaultRowHeight="15"/>
  <cols>
    <col min="1" max="1" width="3" style="14" customWidth="1"/>
    <col min="2" max="2" width="7.77734375" style="14" customWidth="1"/>
    <col min="3" max="16384" width="8.88671875" style="14"/>
  </cols>
  <sheetData>
    <row r="2" spans="2:3" ht="15.75">
      <c r="B2" s="50" t="s">
        <v>0</v>
      </c>
      <c r="C2" s="14" t="s">
        <v>1</v>
      </c>
    </row>
    <row r="3" spans="2:3" ht="15.75">
      <c r="B3" s="50"/>
    </row>
    <row r="4" spans="2:3" ht="15.75">
      <c r="B4" s="50" t="s">
        <v>2</v>
      </c>
      <c r="C4" s="14" t="s">
        <v>3</v>
      </c>
    </row>
    <row r="5" spans="2:3" ht="15.75">
      <c r="B5" s="50"/>
    </row>
    <row r="6" spans="2:3" ht="15.75">
      <c r="B6" s="50" t="s">
        <v>4</v>
      </c>
      <c r="C6" s="14" t="s">
        <v>5</v>
      </c>
    </row>
    <row r="7" spans="2:3" ht="15.75">
      <c r="B7" s="50"/>
    </row>
    <row r="8" spans="2:3" ht="15.75">
      <c r="B8" s="50" t="s">
        <v>6</v>
      </c>
      <c r="C8" s="14" t="s">
        <v>7</v>
      </c>
    </row>
    <row r="9" spans="2:3" ht="15.75">
      <c r="B9" s="50"/>
    </row>
    <row r="10" spans="2:3" ht="15.75">
      <c r="B10" s="50" t="s">
        <v>8</v>
      </c>
      <c r="C10" s="14" t="s">
        <v>9</v>
      </c>
    </row>
  </sheetData>
  <hyperlinks>
    <hyperlink ref="B2" location="'Table A'!A1" display="Table A" xr:uid="{EC9EE85A-35C0-4BC7-91A2-907949369ED1}"/>
    <hyperlink ref="B4" location="'Table B'!A1" display="Table B" xr:uid="{5A4CB643-EF68-4BA8-BF82-A8C39EE89577}"/>
    <hyperlink ref="B6" location="'Table C'!A1" display="Table C" xr:uid="{EF00C06A-43A5-4533-954E-9F05CDD04905}"/>
    <hyperlink ref="B8" location="'Table D'!A1" display="Table D" xr:uid="{1B50D16E-A177-49DF-A3E9-B6D3BA66867A}"/>
    <hyperlink ref="B10" location="'Table E'!A1" display="Table E" xr:uid="{A9ED4803-2C2D-4BF6-903E-61310796FB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07DF-C170-4EEF-8F56-5BDC861E02EB}">
  <dimension ref="A1:E9"/>
  <sheetViews>
    <sheetView workbookViewId="0">
      <selection activeCell="E4" sqref="E4"/>
    </sheetView>
  </sheetViews>
  <sheetFormatPr defaultRowHeight="15"/>
  <cols>
    <col min="1" max="1" width="8.88671875" style="14"/>
    <col min="2" max="5" width="13.44140625" style="14" bestFit="1" customWidth="1"/>
    <col min="6" max="16384" width="8.88671875" style="14"/>
  </cols>
  <sheetData>
    <row r="1" spans="1:5" ht="15.75">
      <c r="A1" s="36" t="s">
        <v>10</v>
      </c>
      <c r="B1"/>
      <c r="C1"/>
      <c r="D1"/>
      <c r="E1"/>
    </row>
    <row r="2" spans="1:5" ht="15.75" thickBot="1">
      <c r="A2"/>
      <c r="B2"/>
      <c r="C2"/>
      <c r="D2"/>
      <c r="E2"/>
    </row>
    <row r="3" spans="1:5" ht="79.5" thickBot="1">
      <c r="A3" s="44" t="s">
        <v>11</v>
      </c>
      <c r="B3" s="45" t="s">
        <v>12</v>
      </c>
      <c r="C3" s="45" t="s">
        <v>13</v>
      </c>
      <c r="D3" s="45" t="s">
        <v>14</v>
      </c>
      <c r="E3" s="45" t="s">
        <v>15</v>
      </c>
    </row>
    <row r="4" spans="1:5" ht="16.5" thickBot="1">
      <c r="A4" s="46">
        <v>2020</v>
      </c>
      <c r="B4" s="49">
        <v>28537626.790000003</v>
      </c>
      <c r="C4" s="49">
        <v>15357770</v>
      </c>
      <c r="D4" s="49">
        <v>12446920.890000002</v>
      </c>
      <c r="E4" s="49">
        <v>5593122.7199999969</v>
      </c>
    </row>
    <row r="5" spans="1:5" ht="16.5" thickBot="1">
      <c r="A5" s="46">
        <v>2021</v>
      </c>
      <c r="B5" s="49">
        <v>38048877.850000001</v>
      </c>
      <c r="C5" s="49">
        <v>20751326.599999964</v>
      </c>
      <c r="D5" s="49">
        <v>16713136.059999971</v>
      </c>
      <c r="E5" s="49">
        <v>7155929.5199999716</v>
      </c>
    </row>
    <row r="6" spans="1:5" ht="16.5" thickBot="1">
      <c r="A6" s="46">
        <v>2022</v>
      </c>
      <c r="B6" s="49">
        <v>38461795.170000009</v>
      </c>
      <c r="C6" s="49">
        <v>20664748.539999999</v>
      </c>
      <c r="D6" s="49">
        <v>16883850.529999994</v>
      </c>
      <c r="E6" s="49">
        <v>7154445.6800000025</v>
      </c>
    </row>
    <row r="7" spans="1:5" ht="16.5" thickBot="1">
      <c r="A7" s="46">
        <v>2023</v>
      </c>
      <c r="B7" s="49">
        <v>79272536.889999956</v>
      </c>
      <c r="C7" s="49">
        <v>24986543.640000008</v>
      </c>
      <c r="D7" s="49">
        <v>19788760.440000001</v>
      </c>
      <c r="E7" s="49">
        <v>8811096.0200000145</v>
      </c>
    </row>
    <row r="8" spans="1:5" ht="16.5" thickBot="1">
      <c r="A8" s="47">
        <v>2024</v>
      </c>
      <c r="B8" s="49">
        <v>84425083.409999982</v>
      </c>
      <c r="C8" s="49">
        <v>34374403.019999981</v>
      </c>
      <c r="D8" s="49">
        <v>26210137.210000001</v>
      </c>
      <c r="E8" s="49">
        <v>11267371.609999996</v>
      </c>
    </row>
    <row r="9" spans="1:5" ht="16.5" thickBot="1">
      <c r="A9" s="48">
        <v>2025</v>
      </c>
      <c r="B9" s="49">
        <v>50276743.980000027</v>
      </c>
      <c r="C9" s="49">
        <v>21693489.350000024</v>
      </c>
      <c r="D9" s="49">
        <v>16296585.880000023</v>
      </c>
      <c r="E9" s="49">
        <v>5978543.8400000269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0A1F-49E1-457C-8482-FD5D2803A1FC}">
  <dimension ref="A1:I14"/>
  <sheetViews>
    <sheetView workbookViewId="0">
      <selection activeCell="C5" sqref="C5"/>
    </sheetView>
  </sheetViews>
  <sheetFormatPr defaultRowHeight="15"/>
  <cols>
    <col min="1" max="1" width="25.88671875" style="43" customWidth="1"/>
    <col min="2" max="9" width="12.77734375" style="14" customWidth="1"/>
    <col min="10" max="16384" width="8.88671875" style="14"/>
  </cols>
  <sheetData>
    <row r="1" spans="1:9" ht="15.75">
      <c r="A1" s="36" t="s">
        <v>16</v>
      </c>
      <c r="B1"/>
      <c r="C1"/>
      <c r="D1"/>
      <c r="E1"/>
      <c r="F1"/>
      <c r="G1"/>
      <c r="H1"/>
      <c r="I1"/>
    </row>
    <row r="2" spans="1:9">
      <c r="A2" s="41"/>
      <c r="B2"/>
      <c r="C2"/>
      <c r="D2"/>
      <c r="E2"/>
      <c r="F2"/>
      <c r="G2"/>
      <c r="H2"/>
      <c r="I2"/>
    </row>
    <row r="3" spans="1:9" ht="15.75">
      <c r="A3" s="42"/>
      <c r="B3" s="40">
        <v>2020</v>
      </c>
      <c r="C3" s="40">
        <v>2021</v>
      </c>
      <c r="D3" s="40">
        <v>2022</v>
      </c>
      <c r="E3" s="40">
        <v>2023</v>
      </c>
      <c r="F3" s="40">
        <v>2024</v>
      </c>
      <c r="G3" s="40">
        <v>2025</v>
      </c>
      <c r="H3" s="40" t="s">
        <v>17</v>
      </c>
      <c r="I3" s="40" t="s">
        <v>18</v>
      </c>
    </row>
    <row r="4" spans="1:9" ht="31.5">
      <c r="A4" s="42" t="s">
        <v>19</v>
      </c>
      <c r="B4" s="38">
        <v>-4649899.68</v>
      </c>
      <c r="C4" s="38">
        <v>-6872729.3700000001</v>
      </c>
      <c r="D4" s="38">
        <v>-6916218.0199999996</v>
      </c>
      <c r="E4" s="38">
        <v>-36295680.770000003</v>
      </c>
      <c r="F4" s="38">
        <v>-16735633.68</v>
      </c>
      <c r="G4" s="38">
        <v>-6529916.0499999998</v>
      </c>
      <c r="H4" s="39">
        <v>-13000012.928333335</v>
      </c>
      <c r="I4" s="39">
        <v>-78000077.570000008</v>
      </c>
    </row>
    <row r="5" spans="1:9" ht="15.75">
      <c r="A5" s="42" t="s">
        <v>20</v>
      </c>
      <c r="B5" s="38">
        <v>-5358954.01</v>
      </c>
      <c r="C5" s="38">
        <v>-6305091.3899999997</v>
      </c>
      <c r="D5" s="38">
        <v>-8521214.7699999996</v>
      </c>
      <c r="E5" s="38">
        <v>-15646715.050000001</v>
      </c>
      <c r="F5" s="38">
        <v>-28159090.289999999</v>
      </c>
      <c r="G5" s="38">
        <v>-5575653.25</v>
      </c>
      <c r="H5" s="39">
        <v>-11594453.126666665</v>
      </c>
      <c r="I5" s="39">
        <v>-69566718.75999999</v>
      </c>
    </row>
    <row r="6" spans="1:9" ht="15.75">
      <c r="A6" s="42" t="s">
        <v>21</v>
      </c>
      <c r="B6" s="38">
        <v>-773277.74</v>
      </c>
      <c r="C6" s="38">
        <v>-156636.24</v>
      </c>
      <c r="D6" s="38">
        <v>-546184.62</v>
      </c>
      <c r="E6" s="38">
        <v>-872777.44</v>
      </c>
      <c r="F6" s="38">
        <v>-1929009.76</v>
      </c>
      <c r="G6" s="38">
        <v>-368483.75</v>
      </c>
      <c r="H6" s="39">
        <v>-774394.92499999993</v>
      </c>
      <c r="I6" s="39">
        <v>-4646369.55</v>
      </c>
    </row>
    <row r="7" spans="1:9" ht="15.75">
      <c r="A7" s="42" t="s">
        <v>22</v>
      </c>
      <c r="B7" s="38">
        <v>-1655000</v>
      </c>
      <c r="C7" s="38">
        <v>-34919.17</v>
      </c>
      <c r="D7" s="38">
        <v>0</v>
      </c>
      <c r="E7" s="38">
        <v>-115000</v>
      </c>
      <c r="F7" s="38">
        <v>-1130000</v>
      </c>
      <c r="G7" s="38">
        <v>-14534000.119999999</v>
      </c>
      <c r="H7" s="39">
        <v>-2911486.5483333333</v>
      </c>
      <c r="I7" s="39">
        <v>-17468919.289999999</v>
      </c>
    </row>
    <row r="8" spans="1:9" ht="31.5">
      <c r="A8" s="42" t="s">
        <v>23</v>
      </c>
      <c r="B8" s="38">
        <v>0</v>
      </c>
      <c r="C8" s="38">
        <v>-420000</v>
      </c>
      <c r="D8" s="38">
        <v>-146000</v>
      </c>
      <c r="E8" s="38">
        <v>0</v>
      </c>
      <c r="F8" s="38">
        <v>-410218.42</v>
      </c>
      <c r="G8" s="38">
        <v>0</v>
      </c>
      <c r="H8" s="39">
        <v>-162703.06999999998</v>
      </c>
      <c r="I8" s="39">
        <v>-976218.41999999993</v>
      </c>
    </row>
    <row r="9" spans="1:9" ht="15.75">
      <c r="A9" s="42" t="s">
        <v>24</v>
      </c>
      <c r="B9" s="38">
        <v>-502400</v>
      </c>
      <c r="C9" s="38">
        <v>-502400</v>
      </c>
      <c r="D9" s="38">
        <v>-498600</v>
      </c>
      <c r="E9" s="38">
        <v>-558600</v>
      </c>
      <c r="F9" s="38">
        <v>-697718</v>
      </c>
      <c r="G9" s="38">
        <v>-539500</v>
      </c>
      <c r="H9" s="39">
        <v>-549869.66666666663</v>
      </c>
      <c r="I9" s="39">
        <v>-3299218</v>
      </c>
    </row>
    <row r="10" spans="1:9" ht="15.75">
      <c r="A10" s="42" t="s">
        <v>25</v>
      </c>
      <c r="B10" s="38">
        <v>0</v>
      </c>
      <c r="C10" s="38">
        <v>0</v>
      </c>
      <c r="D10" s="38">
        <v>-27659.5</v>
      </c>
      <c r="E10" s="38">
        <v>-20000</v>
      </c>
      <c r="F10" s="38">
        <v>-141086.35999999999</v>
      </c>
      <c r="G10" s="38">
        <v>0</v>
      </c>
      <c r="H10" s="39">
        <v>-31457.64333333333</v>
      </c>
      <c r="I10" s="39">
        <v>-188745.86</v>
      </c>
    </row>
    <row r="11" spans="1:9" ht="15.75">
      <c r="A11" s="42" t="s">
        <v>26</v>
      </c>
      <c r="B11" s="38">
        <v>-95683.16</v>
      </c>
      <c r="C11" s="38">
        <v>-1903330.49</v>
      </c>
      <c r="D11" s="38">
        <v>-616083.92000000004</v>
      </c>
      <c r="E11" s="38">
        <v>-600000</v>
      </c>
      <c r="F11" s="38">
        <v>-375000</v>
      </c>
      <c r="G11" s="38">
        <v>-80000</v>
      </c>
      <c r="H11" s="39">
        <v>-611682.92833333334</v>
      </c>
      <c r="I11" s="39">
        <v>-3670097.57</v>
      </c>
    </row>
    <row r="12" spans="1:9" ht="15.75">
      <c r="A12" s="42" t="s">
        <v>27</v>
      </c>
      <c r="B12" s="38">
        <v>0</v>
      </c>
      <c r="C12" s="38">
        <v>-700000</v>
      </c>
      <c r="D12" s="38">
        <v>-250000</v>
      </c>
      <c r="E12" s="38">
        <v>-141954.99</v>
      </c>
      <c r="F12" s="38">
        <v>0</v>
      </c>
      <c r="G12" s="38">
        <v>-238550.17</v>
      </c>
      <c r="H12" s="39">
        <v>-221750.86</v>
      </c>
      <c r="I12" s="39">
        <v>-1330505.1599999999</v>
      </c>
    </row>
    <row r="13" spans="1:9" ht="15.75">
      <c r="A13" s="42" t="s">
        <v>28</v>
      </c>
      <c r="B13" s="38">
        <v>-104888.19999999899</v>
      </c>
      <c r="C13" s="38">
        <v>-507928.59</v>
      </c>
      <c r="D13" s="38">
        <v>-300000</v>
      </c>
      <c r="E13" s="38">
        <v>0</v>
      </c>
      <c r="F13" s="38">
        <v>-550000</v>
      </c>
      <c r="G13" s="38">
        <v>-717151.28999999899</v>
      </c>
      <c r="H13" s="39">
        <v>-363328.01333333302</v>
      </c>
      <c r="I13" s="39">
        <v>-2179968.0799999982</v>
      </c>
    </row>
    <row r="14" spans="1:9" ht="15.75">
      <c r="A14" s="42" t="s">
        <v>18</v>
      </c>
      <c r="B14" s="38">
        <v>-13208066.789999999</v>
      </c>
      <c r="C14" s="38">
        <v>-17403035.25</v>
      </c>
      <c r="D14" s="38">
        <v>-17842606.629999999</v>
      </c>
      <c r="E14" s="38">
        <v>-54320728.25</v>
      </c>
      <c r="F14" s="38">
        <v>-50309738.850000001</v>
      </c>
      <c r="G14" s="38">
        <v>-28583254.629999999</v>
      </c>
      <c r="H14" s="39">
        <v>-30277905.066666666</v>
      </c>
      <c r="I14" s="39">
        <v>-181667430.40000001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6D53-CAFC-4DC2-9A63-9A414D8825DB}">
  <dimension ref="A1:I14"/>
  <sheetViews>
    <sheetView workbookViewId="0">
      <selection activeCell="A2" sqref="A2"/>
    </sheetView>
  </sheetViews>
  <sheetFormatPr defaultRowHeight="15"/>
  <cols>
    <col min="1" max="1" width="25.88671875" style="43" customWidth="1"/>
    <col min="2" max="9" width="12.77734375" style="14" customWidth="1"/>
    <col min="10" max="16384" width="8.88671875" style="14"/>
  </cols>
  <sheetData>
    <row r="1" spans="1:9" ht="15.75">
      <c r="A1" s="36" t="s">
        <v>29</v>
      </c>
      <c r="B1"/>
      <c r="C1"/>
      <c r="D1"/>
      <c r="E1"/>
      <c r="F1"/>
      <c r="G1"/>
      <c r="H1"/>
      <c r="I1"/>
    </row>
    <row r="2" spans="1:9">
      <c r="A2" s="41"/>
      <c r="B2"/>
      <c r="C2"/>
      <c r="D2"/>
      <c r="E2"/>
      <c r="F2"/>
      <c r="G2"/>
      <c r="H2"/>
      <c r="I2"/>
    </row>
    <row r="3" spans="1:9" ht="15.75">
      <c r="A3" s="42"/>
      <c r="B3" s="40">
        <v>2020</v>
      </c>
      <c r="C3" s="40">
        <v>2021</v>
      </c>
      <c r="D3" s="40">
        <v>2022</v>
      </c>
      <c r="E3" s="40">
        <v>2023</v>
      </c>
      <c r="F3" s="40">
        <v>2024</v>
      </c>
      <c r="G3" s="40">
        <v>2025</v>
      </c>
      <c r="H3" s="40" t="s">
        <v>17</v>
      </c>
      <c r="I3" s="40" t="s">
        <v>18</v>
      </c>
    </row>
    <row r="4" spans="1:9" ht="31.5">
      <c r="A4" s="42" t="s">
        <v>19</v>
      </c>
      <c r="B4" s="38">
        <v>-6460246.4000000004</v>
      </c>
      <c r="C4" s="38">
        <v>-9460522.4600000009</v>
      </c>
      <c r="D4" s="38">
        <v>-8580558.6500000004</v>
      </c>
      <c r="E4" s="38">
        <v>-38420133.759999998</v>
      </c>
      <c r="F4" s="38">
        <v>-19397274.579999998</v>
      </c>
      <c r="G4" s="38">
        <v>-8249844.4299999997</v>
      </c>
      <c r="H4" s="39">
        <v>-15094763.380000001</v>
      </c>
      <c r="I4" s="39">
        <v>-90568580.280000001</v>
      </c>
    </row>
    <row r="5" spans="1:9" ht="15.75">
      <c r="A5" s="42" t="s">
        <v>20</v>
      </c>
      <c r="B5" s="38">
        <v>-5680665</v>
      </c>
      <c r="C5" s="38">
        <v>-6900606.5999999996</v>
      </c>
      <c r="D5" s="38">
        <v>-9544041.2699999996</v>
      </c>
      <c r="E5" s="38">
        <v>-17365617.93</v>
      </c>
      <c r="F5" s="38">
        <v>-31094802.789999999</v>
      </c>
      <c r="G5" s="38">
        <v>-6607736.3200000003</v>
      </c>
      <c r="H5" s="39">
        <v>-12865578.318333333</v>
      </c>
      <c r="I5" s="39">
        <v>-77193469.909999996</v>
      </c>
    </row>
    <row r="6" spans="1:9" ht="15.75">
      <c r="A6" s="42" t="s">
        <v>21</v>
      </c>
      <c r="B6" s="38">
        <v>-1003277.7400000002</v>
      </c>
      <c r="C6" s="38">
        <v>-510590.45999999996</v>
      </c>
      <c r="D6" s="38">
        <v>-1032311.5499999998</v>
      </c>
      <c r="E6" s="38">
        <v>-1744959.2700000005</v>
      </c>
      <c r="F6" s="38">
        <v>-3277266.209999999</v>
      </c>
      <c r="G6" s="38">
        <v>-1108680.95</v>
      </c>
      <c r="H6" s="39">
        <v>-1446181.03</v>
      </c>
      <c r="I6" s="39">
        <v>-8677086.1799999997</v>
      </c>
    </row>
    <row r="7" spans="1:9" ht="15.75">
      <c r="A7" s="42" t="s">
        <v>22</v>
      </c>
      <c r="B7" s="38">
        <v>-1855000</v>
      </c>
      <c r="C7" s="38">
        <v>-84919.169999999984</v>
      </c>
      <c r="D7" s="38">
        <v>0</v>
      </c>
      <c r="E7" s="38">
        <v>-165000</v>
      </c>
      <c r="F7" s="38">
        <v>-1693000</v>
      </c>
      <c r="G7" s="38">
        <v>-16015000.119999999</v>
      </c>
      <c r="H7" s="39">
        <v>-3302153.2149999999</v>
      </c>
      <c r="I7" s="39">
        <v>-19812919.289999999</v>
      </c>
    </row>
    <row r="8" spans="1:9" ht="31.5">
      <c r="A8" s="42" t="s">
        <v>23</v>
      </c>
      <c r="B8" s="38">
        <v>-81355.399999999907</v>
      </c>
      <c r="C8" s="38">
        <v>-520000</v>
      </c>
      <c r="D8" s="38">
        <v>-237996</v>
      </c>
      <c r="E8" s="38">
        <v>0</v>
      </c>
      <c r="F8" s="38">
        <v>-610218.41999999993</v>
      </c>
      <c r="G8" s="38">
        <v>0</v>
      </c>
      <c r="H8" s="39">
        <v>-241594.96999999997</v>
      </c>
      <c r="I8" s="39">
        <v>-1449569.8199999998</v>
      </c>
    </row>
    <row r="9" spans="1:9" ht="15.75">
      <c r="A9" s="42" t="s">
        <v>24</v>
      </c>
      <c r="B9" s="38">
        <v>-602400</v>
      </c>
      <c r="C9" s="38">
        <v>-602400</v>
      </c>
      <c r="D9" s="38">
        <v>-597400</v>
      </c>
      <c r="E9" s="38">
        <v>-629500</v>
      </c>
      <c r="F9" s="38">
        <v>-804698</v>
      </c>
      <c r="G9" s="38">
        <v>-646480</v>
      </c>
      <c r="H9" s="39">
        <v>-647146.33333333337</v>
      </c>
      <c r="I9" s="39">
        <v>-3882878</v>
      </c>
    </row>
    <row r="10" spans="1:9" ht="15.75">
      <c r="A10" s="42" t="s">
        <v>25</v>
      </c>
      <c r="B10" s="38">
        <v>-30000</v>
      </c>
      <c r="C10" s="38">
        <v>-6296</v>
      </c>
      <c r="D10" s="38">
        <v>-149467.44999999995</v>
      </c>
      <c r="E10" s="38">
        <v>-113505.5</v>
      </c>
      <c r="F10" s="38">
        <v>-241086.36</v>
      </c>
      <c r="G10" s="38">
        <v>-25520</v>
      </c>
      <c r="H10" s="39">
        <v>-94312.551666666652</v>
      </c>
      <c r="I10" s="39">
        <v>-565875.30999999994</v>
      </c>
    </row>
    <row r="11" spans="1:9" ht="15.75">
      <c r="A11" s="42" t="s">
        <v>26</v>
      </c>
      <c r="B11" s="38">
        <v>-145683.16</v>
      </c>
      <c r="C11" s="38">
        <v>-1953330.49</v>
      </c>
      <c r="D11" s="38">
        <v>-666083.92000000004</v>
      </c>
      <c r="E11" s="38">
        <v>-650000</v>
      </c>
      <c r="F11" s="38">
        <v>-425000</v>
      </c>
      <c r="G11" s="38">
        <v>-130000</v>
      </c>
      <c r="H11" s="39">
        <v>-661682.92833333334</v>
      </c>
      <c r="I11" s="39">
        <v>-3970097.57</v>
      </c>
    </row>
    <row r="12" spans="1:9" ht="15.75">
      <c r="A12" s="42" t="s">
        <v>27</v>
      </c>
      <c r="B12" s="38">
        <v>-50000</v>
      </c>
      <c r="C12" s="38">
        <v>-750000</v>
      </c>
      <c r="D12" s="38">
        <v>-300000</v>
      </c>
      <c r="E12" s="38">
        <v>-241954.99</v>
      </c>
      <c r="F12" s="38">
        <v>-2397.7199999999721</v>
      </c>
      <c r="G12" s="38">
        <v>-288550.17</v>
      </c>
      <c r="H12" s="39">
        <v>-272150.48</v>
      </c>
      <c r="I12" s="39">
        <v>-1632902.88</v>
      </c>
    </row>
    <row r="13" spans="1:9" ht="15.75">
      <c r="A13" s="42" t="s">
        <v>28</v>
      </c>
      <c r="B13" s="38">
        <v>-154888.19999999899</v>
      </c>
      <c r="C13" s="38">
        <v>-652560.60999999905</v>
      </c>
      <c r="D13" s="38">
        <v>-445000</v>
      </c>
      <c r="E13" s="38">
        <v>-117840</v>
      </c>
      <c r="F13" s="38">
        <v>-752863</v>
      </c>
      <c r="G13" s="38">
        <v>-908346.10999999905</v>
      </c>
      <c r="H13" s="39">
        <v>-505249.65333333286</v>
      </c>
      <c r="I13" s="39">
        <v>-3031497.9199999971</v>
      </c>
    </row>
    <row r="14" spans="1:9" ht="15.75">
      <c r="A14" s="42" t="s">
        <v>18</v>
      </c>
      <c r="B14" s="38">
        <v>-16118915.900000002</v>
      </c>
      <c r="C14" s="38">
        <v>-21441225.79000001</v>
      </c>
      <c r="D14" s="38">
        <v>-21623504.640000008</v>
      </c>
      <c r="E14" s="38">
        <v>-59518511.450000003</v>
      </c>
      <c r="F14" s="38">
        <v>-58474004.660000004</v>
      </c>
      <c r="G14" s="38">
        <v>-33980158.100000001</v>
      </c>
      <c r="H14" s="39">
        <v>-35192720.090000004</v>
      </c>
      <c r="I14" s="39">
        <v>-211156320.54000002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361E9-2981-4680-AB76-69B4D588D7D0}">
  <dimension ref="A1:I14"/>
  <sheetViews>
    <sheetView workbookViewId="0">
      <selection activeCell="F14" sqref="F14"/>
    </sheetView>
  </sheetViews>
  <sheetFormatPr defaultRowHeight="15"/>
  <cols>
    <col min="1" max="1" width="25.88671875" style="43" customWidth="1"/>
    <col min="2" max="9" width="12.77734375" style="14" customWidth="1"/>
    <col min="10" max="16384" width="8.88671875" style="14"/>
  </cols>
  <sheetData>
    <row r="1" spans="1:9" ht="15.75">
      <c r="A1" s="36" t="s">
        <v>30</v>
      </c>
      <c r="B1"/>
      <c r="C1"/>
      <c r="D1"/>
      <c r="E1"/>
      <c r="F1"/>
      <c r="G1"/>
      <c r="H1"/>
      <c r="I1"/>
    </row>
    <row r="2" spans="1:9">
      <c r="A2" s="41"/>
      <c r="B2"/>
      <c r="C2"/>
      <c r="D2"/>
      <c r="E2"/>
      <c r="F2"/>
      <c r="G2"/>
      <c r="H2"/>
      <c r="I2"/>
    </row>
    <row r="3" spans="1:9" ht="15.75">
      <c r="A3" s="42"/>
      <c r="B3" s="40">
        <v>2020</v>
      </c>
      <c r="C3" s="40">
        <v>2021</v>
      </c>
      <c r="D3" s="40">
        <v>2022</v>
      </c>
      <c r="E3" s="40">
        <v>2023</v>
      </c>
      <c r="F3" s="40">
        <v>2024</v>
      </c>
      <c r="G3" s="40">
        <v>2025</v>
      </c>
      <c r="H3" s="40" t="s">
        <v>17</v>
      </c>
      <c r="I3" s="40" t="s">
        <v>18</v>
      </c>
    </row>
    <row r="4" spans="1:9" ht="31.5">
      <c r="A4" s="42" t="s">
        <v>19</v>
      </c>
      <c r="B4" s="38">
        <v>-11388540.09</v>
      </c>
      <c r="C4" s="38">
        <v>-15596003.4</v>
      </c>
      <c r="D4" s="38">
        <v>-13810636.18</v>
      </c>
      <c r="E4" s="38">
        <v>-43554861.880000003</v>
      </c>
      <c r="F4" s="38">
        <v>-24669690.68</v>
      </c>
      <c r="G4" s="38">
        <v>-12045414.859999999</v>
      </c>
      <c r="H4" s="39">
        <f t="shared" ref="H4:H14" si="0">AVERAGE(B4:G4)</f>
        <v>-20177524.515000004</v>
      </c>
      <c r="I4" s="39">
        <f t="shared" ref="I4:I14" si="1">SUM(B4:G4)</f>
        <v>-121065147.09000002</v>
      </c>
    </row>
    <row r="5" spans="1:9" ht="15.75">
      <c r="A5" s="42" t="s">
        <v>20</v>
      </c>
      <c r="B5" s="38">
        <v>-6321412.6600000001</v>
      </c>
      <c r="C5" s="38">
        <v>-8254993.3200000003</v>
      </c>
      <c r="D5" s="38">
        <v>-11596261.890000001</v>
      </c>
      <c r="E5" s="38">
        <v>-19984519.329999998</v>
      </c>
      <c r="F5" s="38">
        <v>-35173507.689999998</v>
      </c>
      <c r="G5" s="38">
        <v>-8390621.0500000007</v>
      </c>
      <c r="H5" s="39">
        <f t="shared" si="0"/>
        <v>-14953552.656666666</v>
      </c>
      <c r="I5" s="39">
        <f t="shared" si="1"/>
        <v>-89721315.939999998</v>
      </c>
    </row>
    <row r="6" spans="1:9" ht="15.75">
      <c r="A6" s="42" t="s">
        <v>21</v>
      </c>
      <c r="B6" s="38">
        <v>-1648019.2199999997</v>
      </c>
      <c r="C6" s="38">
        <v>-1537803.9000000004</v>
      </c>
      <c r="D6" s="38">
        <v>-2738712.6100000003</v>
      </c>
      <c r="E6" s="38">
        <v>-4013216.83</v>
      </c>
      <c r="F6" s="38">
        <v>-6550779.1699999999</v>
      </c>
      <c r="G6" s="38">
        <v>-3189704.26</v>
      </c>
      <c r="H6" s="39">
        <f t="shared" si="0"/>
        <v>-3279705.9983333335</v>
      </c>
      <c r="I6" s="39">
        <f t="shared" si="1"/>
        <v>-19678235.990000002</v>
      </c>
    </row>
    <row r="7" spans="1:9" ht="15.75">
      <c r="A7" s="42" t="s">
        <v>22</v>
      </c>
      <c r="B7" s="38">
        <v>-2015000</v>
      </c>
      <c r="C7" s="38">
        <v>-164919.16999999998</v>
      </c>
      <c r="D7" s="38">
        <v>-10000</v>
      </c>
      <c r="E7" s="38">
        <v>-205000</v>
      </c>
      <c r="F7" s="38">
        <v>-2655660</v>
      </c>
      <c r="G7" s="38">
        <v>-17890812.449999999</v>
      </c>
      <c r="H7" s="39">
        <f t="shared" si="0"/>
        <v>-3823565.2699999996</v>
      </c>
      <c r="I7" s="39">
        <f t="shared" si="1"/>
        <v>-22941391.619999997</v>
      </c>
    </row>
    <row r="8" spans="1:9" ht="31.5">
      <c r="A8" s="42" t="s">
        <v>23</v>
      </c>
      <c r="B8" s="38">
        <v>-171355.39999999991</v>
      </c>
      <c r="C8" s="38">
        <v>-669677.6100000001</v>
      </c>
      <c r="D8" s="38">
        <v>-353229.56000000006</v>
      </c>
      <c r="E8" s="38">
        <v>-44672.590000000084</v>
      </c>
      <c r="F8" s="38">
        <v>-855301.40999999992</v>
      </c>
      <c r="G8" s="38">
        <v>-27691.39</v>
      </c>
      <c r="H8" s="39">
        <f t="shared" si="0"/>
        <v>-353654.66</v>
      </c>
      <c r="I8" s="39">
        <f t="shared" si="1"/>
        <v>-2121927.96</v>
      </c>
    </row>
    <row r="9" spans="1:9" ht="15.75">
      <c r="A9" s="42" t="s">
        <v>24</v>
      </c>
      <c r="B9" s="38">
        <v>-751345</v>
      </c>
      <c r="C9" s="38">
        <v>-765658</v>
      </c>
      <c r="D9" s="38">
        <v>-751625.88</v>
      </c>
      <c r="E9" s="38">
        <v>-773087</v>
      </c>
      <c r="F9" s="38">
        <v>-1033399</v>
      </c>
      <c r="G9" s="38">
        <v>-853661</v>
      </c>
      <c r="H9" s="39">
        <f t="shared" si="0"/>
        <v>-821462.64666666661</v>
      </c>
      <c r="I9" s="39">
        <f t="shared" si="1"/>
        <v>-4928775.88</v>
      </c>
    </row>
    <row r="10" spans="1:9" ht="15.75">
      <c r="A10" s="42" t="s">
        <v>25</v>
      </c>
      <c r="B10" s="38">
        <v>-103800</v>
      </c>
      <c r="C10" s="38">
        <v>-167005.88</v>
      </c>
      <c r="D10" s="38">
        <v>-279887.45</v>
      </c>
      <c r="E10" s="38">
        <v>-325076.46999999997</v>
      </c>
      <c r="F10" s="38">
        <v>-467018.84000000008</v>
      </c>
      <c r="G10" s="38">
        <v>-180571.78</v>
      </c>
      <c r="H10" s="39">
        <f t="shared" si="0"/>
        <v>-253893.40333333335</v>
      </c>
      <c r="I10" s="39">
        <f t="shared" si="1"/>
        <v>-1523360.4200000002</v>
      </c>
    </row>
    <row r="11" spans="1:9" ht="15.75">
      <c r="A11" s="42" t="s">
        <v>26</v>
      </c>
      <c r="B11" s="38">
        <v>-185683.16</v>
      </c>
      <c r="C11" s="38">
        <v>-1993330.49</v>
      </c>
      <c r="D11" s="38">
        <v>-706083.92</v>
      </c>
      <c r="E11" s="38">
        <v>-690000</v>
      </c>
      <c r="F11" s="38">
        <v>-465000</v>
      </c>
      <c r="G11" s="38">
        <v>-170000</v>
      </c>
      <c r="H11" s="39">
        <f t="shared" si="0"/>
        <v>-701682.92833333334</v>
      </c>
      <c r="I11" s="39">
        <f t="shared" si="1"/>
        <v>-4210097.57</v>
      </c>
    </row>
    <row r="12" spans="1:9" ht="15.75">
      <c r="A12" s="42" t="s">
        <v>27</v>
      </c>
      <c r="B12" s="38">
        <v>-99892</v>
      </c>
      <c r="C12" s="38">
        <v>-802152</v>
      </c>
      <c r="D12" s="38">
        <v>-340000</v>
      </c>
      <c r="E12" s="38">
        <v>-336044.49</v>
      </c>
      <c r="F12" s="38">
        <v>-69445.63</v>
      </c>
      <c r="G12" s="38">
        <v>-350430.18</v>
      </c>
      <c r="H12" s="39">
        <f t="shared" si="0"/>
        <v>-332994.05</v>
      </c>
      <c r="I12" s="39">
        <f t="shared" si="1"/>
        <v>-1997964.3</v>
      </c>
    </row>
    <row r="13" spans="1:9" ht="15.75">
      <c r="A13" s="42" t="s">
        <v>28</v>
      </c>
      <c r="B13" s="38">
        <v>-272266.53999999899</v>
      </c>
      <c r="C13" s="38">
        <v>-996388.56000000203</v>
      </c>
      <c r="D13" s="38">
        <v>-717062</v>
      </c>
      <c r="E13" s="38">
        <v>-522607.279999986</v>
      </c>
      <c r="F13" s="38">
        <v>-1273672.3799999999</v>
      </c>
      <c r="G13" s="38">
        <v>-1199293.1699999899</v>
      </c>
      <c r="H13" s="39">
        <f t="shared" si="0"/>
        <v>-830214.98833332944</v>
      </c>
      <c r="I13" s="39">
        <f t="shared" si="1"/>
        <v>-4981289.9299999764</v>
      </c>
    </row>
    <row r="14" spans="1:9" ht="15.75">
      <c r="A14" s="42" t="s">
        <v>18</v>
      </c>
      <c r="B14" s="38">
        <v>-22972714.070000004</v>
      </c>
      <c r="C14" s="38">
        <v>-30998432.330000006</v>
      </c>
      <c r="D14" s="38">
        <v>-31352909.490000002</v>
      </c>
      <c r="E14" s="38">
        <v>-70496175.86999999</v>
      </c>
      <c r="F14" s="38">
        <v>-73416770.260000005</v>
      </c>
      <c r="G14" s="38">
        <v>-44298200.140000001</v>
      </c>
      <c r="H14" s="39">
        <f t="shared" si="0"/>
        <v>-45589200.359999992</v>
      </c>
      <c r="I14" s="39">
        <f t="shared" si="1"/>
        <v>-273535202.15999997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BE880-7274-42AA-A92B-DEDF97784DCC}">
  <dimension ref="A1:F63"/>
  <sheetViews>
    <sheetView workbookViewId="0">
      <selection activeCell="B13" sqref="B13"/>
    </sheetView>
  </sheetViews>
  <sheetFormatPr defaultRowHeight="15"/>
  <cols>
    <col min="1" max="1" width="26" style="35" bestFit="1" customWidth="1"/>
    <col min="2" max="2" width="8.88671875" style="14"/>
    <col min="3" max="6" width="12.77734375" style="14" customWidth="1"/>
    <col min="7" max="16384" width="8.88671875" style="14"/>
  </cols>
  <sheetData>
    <row r="1" spans="1:6" ht="15.75">
      <c r="A1" s="37" t="s">
        <v>31</v>
      </c>
      <c r="B1" s="36"/>
    </row>
    <row r="2" spans="1:6" ht="15.75">
      <c r="A2" s="37"/>
      <c r="B2" s="36"/>
    </row>
    <row r="3" spans="1:6" ht="15.75">
      <c r="A3" s="34"/>
      <c r="B3" s="1"/>
      <c r="C3" s="15" t="s">
        <v>32</v>
      </c>
      <c r="D3" s="16" t="s">
        <v>33</v>
      </c>
      <c r="E3" s="15" t="s">
        <v>34</v>
      </c>
      <c r="F3" s="17" t="s">
        <v>35</v>
      </c>
    </row>
    <row r="4" spans="1:6" ht="15.75">
      <c r="A4" s="51" t="s">
        <v>19</v>
      </c>
      <c r="B4" s="18">
        <v>2020</v>
      </c>
      <c r="C4" s="2">
        <v>14897141.469999997</v>
      </c>
      <c r="D4" s="3">
        <v>10247241.789999997</v>
      </c>
      <c r="E4" s="2">
        <v>8436895.0699999966</v>
      </c>
      <c r="F4" s="4">
        <v>3508601.3799999971</v>
      </c>
    </row>
    <row r="5" spans="1:6" ht="15.75">
      <c r="A5" s="52"/>
      <c r="B5" s="20">
        <v>2021</v>
      </c>
      <c r="C5" s="21">
        <v>19484080.989999998</v>
      </c>
      <c r="D5" s="22">
        <v>12611351.619999997</v>
      </c>
      <c r="E5" s="21">
        <v>10023558.529999997</v>
      </c>
      <c r="F5" s="23">
        <v>3888077.5899999961</v>
      </c>
    </row>
    <row r="6" spans="1:6" ht="15.75">
      <c r="A6" s="52"/>
      <c r="B6" s="19">
        <v>2022</v>
      </c>
      <c r="C6" s="5">
        <v>17274790.919999998</v>
      </c>
      <c r="D6" s="6">
        <v>10358572.899999999</v>
      </c>
      <c r="E6" s="5">
        <v>8694232.2699999996</v>
      </c>
      <c r="F6" s="7">
        <v>3464154.74</v>
      </c>
    </row>
    <row r="7" spans="1:6" ht="15.75">
      <c r="A7" s="52"/>
      <c r="B7" s="20">
        <v>2023</v>
      </c>
      <c r="C7" s="21">
        <v>47383812.690000005</v>
      </c>
      <c r="D7" s="22">
        <v>11088131.920000009</v>
      </c>
      <c r="E7" s="21">
        <v>8963678.9300000072</v>
      </c>
      <c r="F7" s="23">
        <v>3828950.8100000024</v>
      </c>
    </row>
    <row r="8" spans="1:6" ht="15.75">
      <c r="A8" s="52"/>
      <c r="B8" s="19">
        <v>2024</v>
      </c>
      <c r="C8" s="5">
        <v>29139471.040000003</v>
      </c>
      <c r="D8" s="6">
        <v>12403837.360000007</v>
      </c>
      <c r="E8" s="5">
        <v>9742196.4600000046</v>
      </c>
      <c r="F8" s="7">
        <v>4469780.3600000031</v>
      </c>
    </row>
    <row r="9" spans="1:6" ht="15.75">
      <c r="A9" s="56"/>
      <c r="B9" s="20">
        <v>2025</v>
      </c>
      <c r="C9" s="21">
        <v>14018369.450000001</v>
      </c>
      <c r="D9" s="22">
        <v>7488453.4000000004</v>
      </c>
      <c r="E9" s="21">
        <v>5768525.0199999996</v>
      </c>
      <c r="F9" s="23">
        <v>1972954.5899999999</v>
      </c>
    </row>
    <row r="10" spans="1:6" ht="15.75">
      <c r="A10" s="51" t="s">
        <v>20</v>
      </c>
      <c r="B10" s="18">
        <v>2020</v>
      </c>
      <c r="C10" s="2">
        <v>6924849.9299999988</v>
      </c>
      <c r="D10" s="3">
        <v>1565895.919999999</v>
      </c>
      <c r="E10" s="2">
        <v>1244184.9299999988</v>
      </c>
      <c r="F10" s="8">
        <v>603437.26999999955</v>
      </c>
    </row>
    <row r="11" spans="1:6" ht="15.75">
      <c r="A11" s="52"/>
      <c r="B11" s="20">
        <v>2021</v>
      </c>
      <c r="C11" s="21">
        <v>9321963.3899999987</v>
      </c>
      <c r="D11" s="22">
        <v>3016871.9999999981</v>
      </c>
      <c r="E11" s="21">
        <v>2421356.7899999991</v>
      </c>
      <c r="F11" s="23">
        <v>1066970.0700000003</v>
      </c>
    </row>
    <row r="12" spans="1:6" ht="15.75">
      <c r="A12" s="52"/>
      <c r="B12" s="19">
        <v>2022</v>
      </c>
      <c r="C12" s="5">
        <v>12896191.259999998</v>
      </c>
      <c r="D12" s="6">
        <v>4374976.4899999984</v>
      </c>
      <c r="E12" s="5">
        <v>3352149.9899999984</v>
      </c>
      <c r="F12" s="7">
        <v>1299929.3699999973</v>
      </c>
    </row>
    <row r="13" spans="1:6" ht="15.75">
      <c r="A13" s="52"/>
      <c r="B13" s="20">
        <v>2023</v>
      </c>
      <c r="C13" s="21">
        <v>21625355.429999992</v>
      </c>
      <c r="D13" s="22">
        <v>5978640.3799999952</v>
      </c>
      <c r="E13" s="21">
        <v>4259737.4999999925</v>
      </c>
      <c r="F13" s="23">
        <v>1640836.0999999978</v>
      </c>
    </row>
    <row r="14" spans="1:6" ht="15.75">
      <c r="A14" s="52"/>
      <c r="B14" s="19">
        <v>2024</v>
      </c>
      <c r="C14" s="5">
        <v>37589028.720000006</v>
      </c>
      <c r="D14" s="6">
        <v>9429938.4300000034</v>
      </c>
      <c r="E14" s="5">
        <v>6494225.9300000072</v>
      </c>
      <c r="F14" s="7">
        <v>2415521.0300000086</v>
      </c>
    </row>
    <row r="15" spans="1:6" ht="15.75">
      <c r="A15" s="56"/>
      <c r="B15" s="24">
        <v>2025</v>
      </c>
      <c r="C15" s="25">
        <v>9261316.5600000005</v>
      </c>
      <c r="D15" s="26">
        <v>3685663.3100000005</v>
      </c>
      <c r="E15" s="25">
        <v>2653580.2400000002</v>
      </c>
      <c r="F15" s="27">
        <v>870695.50999999978</v>
      </c>
    </row>
    <row r="16" spans="1:6" ht="15.75">
      <c r="A16" s="57" t="s">
        <v>21</v>
      </c>
      <c r="B16" s="19">
        <v>2020</v>
      </c>
      <c r="C16" s="5">
        <v>2607964.94</v>
      </c>
      <c r="D16" s="6">
        <v>1834687.2</v>
      </c>
      <c r="E16" s="5">
        <v>1604687.2</v>
      </c>
      <c r="F16" s="9">
        <v>959945.7200000002</v>
      </c>
    </row>
    <row r="17" spans="1:6" ht="15.75">
      <c r="A17" s="58"/>
      <c r="B17" s="20">
        <v>2021</v>
      </c>
      <c r="C17" s="21">
        <v>2889536.5700000003</v>
      </c>
      <c r="D17" s="22">
        <v>2732900.33</v>
      </c>
      <c r="E17" s="21">
        <v>2378946.1100000003</v>
      </c>
      <c r="F17" s="23">
        <v>1351732.67</v>
      </c>
    </row>
    <row r="18" spans="1:6" ht="15.75">
      <c r="A18" s="58"/>
      <c r="B18" s="19">
        <v>2022</v>
      </c>
      <c r="C18" s="5">
        <v>4460899.620000001</v>
      </c>
      <c r="D18" s="6">
        <v>3914715.0000000009</v>
      </c>
      <c r="E18" s="5">
        <v>3428588.0700000012</v>
      </c>
      <c r="F18" s="7">
        <v>1722187.0100000002</v>
      </c>
    </row>
    <row r="19" spans="1:6" ht="15.75">
      <c r="A19" s="58"/>
      <c r="B19" s="20">
        <v>2023</v>
      </c>
      <c r="C19" s="21">
        <v>6578125.9600000018</v>
      </c>
      <c r="D19" s="22">
        <v>5705348.5200000014</v>
      </c>
      <c r="E19" s="21">
        <v>4833166.6900000013</v>
      </c>
      <c r="F19" s="23">
        <v>2564909.1300000018</v>
      </c>
    </row>
    <row r="20" spans="1:6" ht="15.75">
      <c r="A20" s="58"/>
      <c r="B20" s="19">
        <v>2024</v>
      </c>
      <c r="C20" s="5">
        <v>9736203.5899999999</v>
      </c>
      <c r="D20" s="6">
        <v>7807193.8300000001</v>
      </c>
      <c r="E20" s="5">
        <v>6458937.3799999999</v>
      </c>
      <c r="F20" s="7">
        <v>3185424.419999999</v>
      </c>
    </row>
    <row r="21" spans="1:6" ht="15.75">
      <c r="A21" s="59"/>
      <c r="B21" s="24">
        <v>2025</v>
      </c>
      <c r="C21" s="25">
        <v>5094219.709999999</v>
      </c>
      <c r="D21" s="26">
        <v>4725735.959999999</v>
      </c>
      <c r="E21" s="25">
        <v>3985538.7599999993</v>
      </c>
      <c r="F21" s="25">
        <v>1904515.4499999993</v>
      </c>
    </row>
    <row r="22" spans="1:6" ht="15.75">
      <c r="A22" s="54" t="s">
        <v>22</v>
      </c>
      <c r="B22" s="19">
        <v>2020</v>
      </c>
      <c r="C22" s="5">
        <v>2055000</v>
      </c>
      <c r="D22" s="10">
        <v>400000</v>
      </c>
      <c r="E22" s="11">
        <v>200000</v>
      </c>
      <c r="F22" s="9">
        <v>40000</v>
      </c>
    </row>
    <row r="23" spans="1:6" ht="15.75">
      <c r="A23" s="54"/>
      <c r="B23" s="20">
        <v>2021</v>
      </c>
      <c r="C23" s="28">
        <v>204919.16999999998</v>
      </c>
      <c r="D23" s="29">
        <v>170000</v>
      </c>
      <c r="E23" s="28">
        <v>120000</v>
      </c>
      <c r="F23" s="30">
        <v>40000</v>
      </c>
    </row>
    <row r="24" spans="1:6" ht="15.75">
      <c r="A24" s="54"/>
      <c r="B24" s="19">
        <v>2022</v>
      </c>
      <c r="C24" s="11">
        <v>20000</v>
      </c>
      <c r="D24" s="10">
        <v>20000</v>
      </c>
      <c r="E24" s="11">
        <v>20000</v>
      </c>
      <c r="F24" s="9">
        <v>10000</v>
      </c>
    </row>
    <row r="25" spans="1:6" ht="15.75">
      <c r="A25" s="54"/>
      <c r="B25" s="20">
        <v>2023</v>
      </c>
      <c r="C25" s="28">
        <v>255000</v>
      </c>
      <c r="D25" s="29">
        <v>140000</v>
      </c>
      <c r="E25" s="28">
        <v>90000</v>
      </c>
      <c r="F25" s="30">
        <v>50000</v>
      </c>
    </row>
    <row r="26" spans="1:6" ht="15.75">
      <c r="A26" s="54"/>
      <c r="B26" s="19">
        <v>2024</v>
      </c>
      <c r="C26" s="5">
        <v>3035660</v>
      </c>
      <c r="D26" s="6">
        <v>1905660</v>
      </c>
      <c r="E26" s="5">
        <v>1342660</v>
      </c>
      <c r="F26" s="9">
        <v>380000</v>
      </c>
    </row>
    <row r="27" spans="1:6" ht="15.75">
      <c r="A27" s="54"/>
      <c r="B27" s="31">
        <v>2025</v>
      </c>
      <c r="C27" s="21">
        <v>18632012.449999999</v>
      </c>
      <c r="D27" s="22">
        <v>4098012.33</v>
      </c>
      <c r="E27" s="25">
        <v>2617012.3300000019</v>
      </c>
      <c r="F27" s="27">
        <v>741200</v>
      </c>
    </row>
    <row r="28" spans="1:6" ht="15.75">
      <c r="A28" s="57" t="s">
        <v>23</v>
      </c>
      <c r="B28" s="18">
        <v>2020</v>
      </c>
      <c r="C28" s="12">
        <v>210435.4</v>
      </c>
      <c r="D28" s="13">
        <v>210435.4</v>
      </c>
      <c r="E28" s="12">
        <v>129080</v>
      </c>
      <c r="F28" s="8">
        <v>39080</v>
      </c>
    </row>
    <row r="29" spans="1:6" ht="15.75">
      <c r="A29" s="58"/>
      <c r="B29" s="20">
        <v>2021</v>
      </c>
      <c r="C29" s="28">
        <v>758477.61</v>
      </c>
      <c r="D29" s="29">
        <v>338477.61</v>
      </c>
      <c r="E29" s="28">
        <v>238477.61</v>
      </c>
      <c r="F29" s="30">
        <v>88800</v>
      </c>
    </row>
    <row r="30" spans="1:6" ht="15.75">
      <c r="A30" s="58"/>
      <c r="B30" s="19">
        <v>2022</v>
      </c>
      <c r="C30" s="11">
        <v>393629.56</v>
      </c>
      <c r="D30" s="10">
        <v>247629.56</v>
      </c>
      <c r="E30" s="11">
        <v>155633.56</v>
      </c>
      <c r="F30" s="9">
        <v>40400</v>
      </c>
    </row>
    <row r="31" spans="1:6" ht="15.75">
      <c r="A31" s="58"/>
      <c r="B31" s="20">
        <v>2023</v>
      </c>
      <c r="C31" s="28">
        <v>81072.59</v>
      </c>
      <c r="D31" s="29">
        <v>81072.59</v>
      </c>
      <c r="E31" s="28">
        <v>81072.59</v>
      </c>
      <c r="F31" s="30">
        <v>36400</v>
      </c>
    </row>
    <row r="32" spans="1:6" ht="15.75">
      <c r="A32" s="58"/>
      <c r="B32" s="19">
        <v>2024</v>
      </c>
      <c r="C32" s="11">
        <v>952701.40999999992</v>
      </c>
      <c r="D32" s="10">
        <v>542482.99</v>
      </c>
      <c r="E32" s="11">
        <v>342482.99</v>
      </c>
      <c r="F32" s="9">
        <v>97400</v>
      </c>
    </row>
    <row r="33" spans="1:6" ht="15.75">
      <c r="A33" s="59"/>
      <c r="B33" s="20">
        <v>2025</v>
      </c>
      <c r="C33" s="28">
        <v>52476.25</v>
      </c>
      <c r="D33" s="29">
        <v>52476.25</v>
      </c>
      <c r="E33" s="28">
        <v>52476.25</v>
      </c>
      <c r="F33" s="30">
        <v>24784.86</v>
      </c>
    </row>
    <row r="34" spans="1:6" ht="15.75">
      <c r="A34" s="52" t="s">
        <v>24</v>
      </c>
      <c r="B34" s="18">
        <v>2020</v>
      </c>
      <c r="C34" s="12">
        <v>813845</v>
      </c>
      <c r="D34" s="13">
        <v>311445</v>
      </c>
      <c r="E34" s="12">
        <v>211445</v>
      </c>
      <c r="F34" s="8">
        <v>62500</v>
      </c>
    </row>
    <row r="35" spans="1:6" ht="15.75">
      <c r="A35" s="52"/>
      <c r="B35" s="20">
        <v>2021</v>
      </c>
      <c r="C35" s="28">
        <v>843158</v>
      </c>
      <c r="D35" s="29">
        <v>340758</v>
      </c>
      <c r="E35" s="28">
        <v>240758</v>
      </c>
      <c r="F35" s="30">
        <v>77500</v>
      </c>
    </row>
    <row r="36" spans="1:6" ht="15.75">
      <c r="A36" s="52"/>
      <c r="B36" s="19">
        <v>2022</v>
      </c>
      <c r="C36" s="11">
        <v>831625.88</v>
      </c>
      <c r="D36" s="10">
        <v>333025.88</v>
      </c>
      <c r="E36" s="11">
        <v>234225.88</v>
      </c>
      <c r="F36" s="9">
        <v>80000</v>
      </c>
    </row>
    <row r="37" spans="1:6" ht="15.75">
      <c r="A37" s="52"/>
      <c r="B37" s="20">
        <v>2023</v>
      </c>
      <c r="C37" s="28">
        <v>872387</v>
      </c>
      <c r="D37" s="29">
        <v>313787</v>
      </c>
      <c r="E37" s="28">
        <v>242887</v>
      </c>
      <c r="F37" s="30">
        <v>99300</v>
      </c>
    </row>
    <row r="38" spans="1:6" ht="15.75">
      <c r="A38" s="52"/>
      <c r="B38" s="19">
        <v>2024</v>
      </c>
      <c r="C38" s="5">
        <v>1107399</v>
      </c>
      <c r="D38" s="10">
        <v>409681</v>
      </c>
      <c r="E38" s="11">
        <v>302701</v>
      </c>
      <c r="F38" s="9">
        <v>74000</v>
      </c>
    </row>
    <row r="39" spans="1:6" ht="15.75">
      <c r="A39" s="56"/>
      <c r="B39" s="20">
        <v>2025</v>
      </c>
      <c r="C39" s="28">
        <v>933661</v>
      </c>
      <c r="D39" s="29">
        <v>394161</v>
      </c>
      <c r="E39" s="28">
        <v>287181</v>
      </c>
      <c r="F39" s="30">
        <v>80000</v>
      </c>
    </row>
    <row r="40" spans="1:6" ht="15.75">
      <c r="A40" s="51" t="s">
        <v>25</v>
      </c>
      <c r="B40" s="18">
        <v>2020</v>
      </c>
      <c r="C40" s="12">
        <v>242293</v>
      </c>
      <c r="D40" s="13">
        <v>242293</v>
      </c>
      <c r="E40" s="12">
        <v>212293</v>
      </c>
      <c r="F40" s="8">
        <v>138493</v>
      </c>
    </row>
    <row r="41" spans="1:6" ht="15.75">
      <c r="A41" s="52"/>
      <c r="B41" s="20">
        <v>2021</v>
      </c>
      <c r="C41" s="28">
        <v>338971.88</v>
      </c>
      <c r="D41" s="29">
        <v>338971.88</v>
      </c>
      <c r="E41" s="28">
        <v>332675.88</v>
      </c>
      <c r="F41" s="30">
        <v>171966</v>
      </c>
    </row>
    <row r="42" spans="1:6" ht="15.75">
      <c r="A42" s="52"/>
      <c r="B42" s="19">
        <v>2022</v>
      </c>
      <c r="C42" s="11">
        <v>499991.87</v>
      </c>
      <c r="D42" s="10">
        <v>472332.37</v>
      </c>
      <c r="E42" s="11">
        <v>350524.42</v>
      </c>
      <c r="F42" s="9">
        <v>220104.41999999998</v>
      </c>
    </row>
    <row r="43" spans="1:6" ht="15.75">
      <c r="A43" s="52"/>
      <c r="B43" s="20">
        <v>2023</v>
      </c>
      <c r="C43" s="28">
        <v>627468.87</v>
      </c>
      <c r="D43" s="29">
        <v>607468.87</v>
      </c>
      <c r="E43" s="28">
        <v>513963.37</v>
      </c>
      <c r="F43" s="30">
        <v>302392.40000000002</v>
      </c>
    </row>
    <row r="44" spans="1:6" ht="15.75">
      <c r="A44" s="52"/>
      <c r="B44" s="19">
        <v>2024</v>
      </c>
      <c r="C44" s="11">
        <v>786501.64</v>
      </c>
      <c r="D44" s="10">
        <v>645415.28</v>
      </c>
      <c r="E44" s="11">
        <v>545415.28</v>
      </c>
      <c r="F44" s="9">
        <v>319482.79999999993</v>
      </c>
    </row>
    <row r="45" spans="1:6" ht="15.75">
      <c r="A45" s="52"/>
      <c r="B45" s="20">
        <v>2025</v>
      </c>
      <c r="C45" s="28">
        <v>387663.77</v>
      </c>
      <c r="D45" s="29">
        <v>387663.77</v>
      </c>
      <c r="E45" s="28">
        <v>362143.77</v>
      </c>
      <c r="F45" s="30">
        <v>207091.99</v>
      </c>
    </row>
    <row r="46" spans="1:6" ht="15.75">
      <c r="A46" s="51" t="s">
        <v>26</v>
      </c>
      <c r="B46" s="18">
        <v>2020</v>
      </c>
      <c r="C46" s="12">
        <v>195683.16</v>
      </c>
      <c r="D46" s="13">
        <v>100000</v>
      </c>
      <c r="E46" s="12">
        <v>50000</v>
      </c>
      <c r="F46" s="8">
        <v>10000</v>
      </c>
    </row>
    <row r="47" spans="1:6" ht="15.75">
      <c r="A47" s="52"/>
      <c r="B47" s="20">
        <v>2021</v>
      </c>
      <c r="C47" s="21">
        <v>2003330.49</v>
      </c>
      <c r="D47" s="29">
        <v>100000</v>
      </c>
      <c r="E47" s="28">
        <v>50000</v>
      </c>
      <c r="F47" s="30">
        <v>10000</v>
      </c>
    </row>
    <row r="48" spans="1:6" ht="15.75">
      <c r="A48" s="52"/>
      <c r="B48" s="19">
        <v>2022</v>
      </c>
      <c r="C48" s="11">
        <v>716083.92</v>
      </c>
      <c r="D48" s="10">
        <v>100000</v>
      </c>
      <c r="E48" s="11">
        <v>50000</v>
      </c>
      <c r="F48" s="9">
        <v>10000</v>
      </c>
    </row>
    <row r="49" spans="1:6" ht="15.75">
      <c r="A49" s="52"/>
      <c r="B49" s="20">
        <v>2023</v>
      </c>
      <c r="C49" s="28">
        <v>700000</v>
      </c>
      <c r="D49" s="29">
        <v>100000</v>
      </c>
      <c r="E49" s="28">
        <v>50000</v>
      </c>
      <c r="F49" s="30">
        <v>10000</v>
      </c>
    </row>
    <row r="50" spans="1:6" ht="15.75">
      <c r="A50" s="52"/>
      <c r="B50" s="19">
        <v>2024</v>
      </c>
      <c r="C50" s="11">
        <v>475000</v>
      </c>
      <c r="D50" s="10">
        <v>100000</v>
      </c>
      <c r="E50" s="11">
        <v>50000</v>
      </c>
      <c r="F50" s="9">
        <v>10000</v>
      </c>
    </row>
    <row r="51" spans="1:6" ht="15.75">
      <c r="A51" s="52"/>
      <c r="B51" s="20">
        <v>2025</v>
      </c>
      <c r="C51" s="28">
        <v>180000</v>
      </c>
      <c r="D51" s="29">
        <v>100000</v>
      </c>
      <c r="E51" s="28">
        <v>50000</v>
      </c>
      <c r="F51" s="30">
        <v>10000</v>
      </c>
    </row>
    <row r="52" spans="1:6" ht="15.75">
      <c r="A52" s="53" t="s">
        <v>27</v>
      </c>
      <c r="B52" s="18">
        <v>2020</v>
      </c>
      <c r="C52" s="12">
        <v>119892</v>
      </c>
      <c r="D52" s="13">
        <v>119892</v>
      </c>
      <c r="E52" s="12">
        <v>69892</v>
      </c>
      <c r="F52" s="8">
        <v>20000</v>
      </c>
    </row>
    <row r="53" spans="1:6" ht="15.75">
      <c r="A53" s="54"/>
      <c r="B53" s="20">
        <v>2021</v>
      </c>
      <c r="C53" s="28">
        <v>846584</v>
      </c>
      <c r="D53" s="29">
        <v>146584</v>
      </c>
      <c r="E53" s="28">
        <v>96584</v>
      </c>
      <c r="F53" s="30">
        <v>44432</v>
      </c>
    </row>
    <row r="54" spans="1:6" ht="15.75">
      <c r="A54" s="54"/>
      <c r="B54" s="19">
        <v>2022</v>
      </c>
      <c r="C54" s="11">
        <v>350000</v>
      </c>
      <c r="D54" s="10">
        <v>100000</v>
      </c>
      <c r="E54" s="11">
        <v>50000</v>
      </c>
      <c r="F54" s="9">
        <v>10000</v>
      </c>
    </row>
    <row r="55" spans="1:6" ht="15.75">
      <c r="A55" s="54"/>
      <c r="B55" s="20">
        <v>2023</v>
      </c>
      <c r="C55" s="28">
        <v>366044.49</v>
      </c>
      <c r="D55" s="29">
        <v>224089.5</v>
      </c>
      <c r="E55" s="28">
        <v>124089.5</v>
      </c>
      <c r="F55" s="30">
        <v>30000</v>
      </c>
    </row>
    <row r="56" spans="1:6" ht="15.75">
      <c r="A56" s="54"/>
      <c r="B56" s="19">
        <v>2024</v>
      </c>
      <c r="C56" s="11">
        <v>89445.63</v>
      </c>
      <c r="D56" s="10">
        <v>89445.63</v>
      </c>
      <c r="E56" s="11">
        <v>87047.91</v>
      </c>
      <c r="F56" s="9">
        <v>20000</v>
      </c>
    </row>
    <row r="57" spans="1:6" ht="15.75">
      <c r="A57" s="55"/>
      <c r="B57" s="24">
        <v>2025</v>
      </c>
      <c r="C57" s="32">
        <v>380430.18</v>
      </c>
      <c r="D57" s="33">
        <v>141880.01</v>
      </c>
      <c r="E57" s="32">
        <v>91880.010000000009</v>
      </c>
      <c r="F57" s="27">
        <v>30000</v>
      </c>
    </row>
    <row r="58" spans="1:6" ht="15.75">
      <c r="A58" s="53" t="s">
        <v>28</v>
      </c>
      <c r="B58" s="18">
        <v>2020</v>
      </c>
      <c r="C58" s="12">
        <v>470521.89000000805</v>
      </c>
      <c r="D58" s="13">
        <v>365633.69000000879</v>
      </c>
      <c r="E58" s="12">
        <v>315633.69000000879</v>
      </c>
      <c r="F58" s="8">
        <v>198255.35000000894</v>
      </c>
    </row>
    <row r="59" spans="1:6" ht="15.75">
      <c r="A59" s="54"/>
      <c r="B59" s="20">
        <v>2021</v>
      </c>
      <c r="C59" s="21">
        <v>1357855.75</v>
      </c>
      <c r="D59" s="29">
        <v>849927.16000000015</v>
      </c>
      <c r="E59" s="28">
        <v>705295.1400000006</v>
      </c>
      <c r="F59" s="30">
        <v>361467.18999999762</v>
      </c>
    </row>
    <row r="60" spans="1:6" ht="15.75">
      <c r="A60" s="54"/>
      <c r="B60" s="19">
        <v>2022</v>
      </c>
      <c r="C60" s="5">
        <v>1018582.140000008</v>
      </c>
      <c r="D60" s="10">
        <v>718582.14000000805</v>
      </c>
      <c r="E60" s="11">
        <v>573582.14000000805</v>
      </c>
      <c r="F60" s="9">
        <v>301520.14000000805</v>
      </c>
    </row>
    <row r="61" spans="1:6" ht="15.75">
      <c r="A61" s="54"/>
      <c r="B61" s="20">
        <v>2023</v>
      </c>
      <c r="C61" s="28">
        <v>783269.8599999398</v>
      </c>
      <c r="D61" s="29">
        <v>783269.8599999398</v>
      </c>
      <c r="E61" s="28">
        <v>665429.8599999398</v>
      </c>
      <c r="F61" s="30">
        <v>260662.57999995351</v>
      </c>
    </row>
    <row r="62" spans="1:6" ht="15.75">
      <c r="A62" s="54"/>
      <c r="B62" s="19">
        <v>2024</v>
      </c>
      <c r="C62" s="5">
        <v>1513672.3799999803</v>
      </c>
      <c r="D62" s="10">
        <v>963672.37999998033</v>
      </c>
      <c r="E62" s="11">
        <v>760809.37999998033</v>
      </c>
      <c r="F62" s="9">
        <v>239999.9999999851</v>
      </c>
    </row>
    <row r="63" spans="1:6" ht="15.75">
      <c r="A63" s="55"/>
      <c r="B63" s="24">
        <v>2025</v>
      </c>
      <c r="C63" s="25">
        <v>1336594.6100000218</v>
      </c>
      <c r="D63" s="33">
        <v>619443.32000002265</v>
      </c>
      <c r="E63" s="32">
        <v>428248.50000002235</v>
      </c>
      <c r="F63" s="27">
        <v>137301.44000002742</v>
      </c>
    </row>
  </sheetData>
  <mergeCells count="10">
    <mergeCell ref="A40:A45"/>
    <mergeCell ref="A46:A51"/>
    <mergeCell ref="A52:A57"/>
    <mergeCell ref="A58:A63"/>
    <mergeCell ref="A4:A9"/>
    <mergeCell ref="A10:A15"/>
    <mergeCell ref="A16:A21"/>
    <mergeCell ref="A22:A27"/>
    <mergeCell ref="A28:A33"/>
    <mergeCell ref="A34:A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4f6c70134b64a99b8a9c18b6cabc6d3 xmlns="30b63e1e-73f1-4ef2-940b-208105d9380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</TermName>
          <TermId xmlns="http://schemas.microsoft.com/office/infopath/2007/PartnerControls">ee9bccb4-d833-4adf-b684-a32814028a38</TermId>
        </TermInfo>
      </Terms>
    </o4f6c70134b64a99b8a9c18b6cabc6d3>
    <ArticleName xmlns="30b63e1e-73f1-4ef2-940b-208105d9380d" xsi:nil="true"/>
    <_dlc_DocId xmlns="30b63e1e-73f1-4ef2-940b-208105d9380d">ECHRE-1755440174-2355</_dlc_DocId>
    <b9ca678d06974d1b9a589aa70f41520a xmlns="30b63e1e-73f1-4ef2-940b-208105d9380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wide</TermName>
          <TermId xmlns="http://schemas.microsoft.com/office/infopath/2007/PartnerControls">6834a7d2-fb91-47b3-99a3-3181df52306f</TermId>
        </TermInfo>
      </Terms>
    </b9ca678d06974d1b9a589aa70f41520a>
    <m11a9d934e5241cda71904421c04d1c1 xmlns="30b63e1e-73f1-4ef2-940b-208105d9380d">
      <Terms xmlns="http://schemas.microsoft.com/office/infopath/2007/PartnerControls"/>
    </m11a9d934e5241cda71904421c04d1c1>
    <b78556a5ab004a83993a9660bce6152c xmlns="30b63e1e-73f1-4ef2-940b-208105d9380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staff</TermName>
          <TermId xmlns="http://schemas.microsoft.com/office/infopath/2007/PartnerControls">1a1e0e6e-8d96-4235-ac5f-9f1dcc3600b0</TermId>
        </TermInfo>
      </Terms>
    </b78556a5ab004a83993a9660bce6152c>
    <_dlc_DocIdPersistId xmlns="30b63e1e-73f1-4ef2-940b-208105d9380d" xsi:nil="true"/>
    <Owner xmlns="30b63e1e-73f1-4ef2-940b-208105d9380d">
      <UserInfo>
        <DisplayName/>
        <AccountId xsi:nil="true"/>
        <AccountType/>
      </UserInfo>
    </Owner>
    <j5093c87c62f4e2ea96105d295eed61a xmlns="30b63e1e-73f1-4ef2-940b-208105d9380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77462fb2-11a1-4cd5-8628-4e6081b9477e</TermId>
        </TermInfo>
      </Terms>
    </j5093c87c62f4e2ea96105d295eed61a>
    <_dlc_DocIdUrl xmlns="30b63e1e-73f1-4ef2-940b-208105d9380d">
      <Url>https://electoralcommissionorguk.sharepoint.com/teams/CT_RE/_layouts/15/DocIdRedir.aspx?ID=ECHRE-1755440174-2355</Url>
      <Description>ECHRE-1755440174-2355</Description>
    </_dlc_DocIdUrl>
    <Notes xmlns="b807dc10-c0a5-40f2-815a-8cfd21d96ffb" xsi:nil="true"/>
    <k8d136f7c151492e9a8c9a3ff7eb0306 xmlns="30b63e1e-73f1-4ef2-940b-208105d9380d">
      <Terms xmlns="http://schemas.microsoft.com/office/infopath/2007/PartnerControls"/>
    </k8d136f7c151492e9a8c9a3ff7eb0306>
    <Reference_x0020__x0026__x0020_Background_x0020_Documents xmlns="30b63e1e-73f1-4ef2-940b-208105d9380d" xsi:nil="true"/>
    <Year xmlns="30b63e1e-73f1-4ef2-940b-208105d9380d">2024</Year>
    <lcf76f155ced4ddcb4097134ff3c332f xmlns="b807dc10-c0a5-40f2-815a-8cfd21d96ffb">
      <Terms xmlns="http://schemas.microsoft.com/office/infopath/2007/PartnerControls"/>
    </lcf76f155ced4ddcb4097134ff3c332f>
    <TaxCatchAll xmlns="30b63e1e-73f1-4ef2-940b-208105d9380d">
      <Value>5</Value>
      <Value>270</Value>
      <Value>3</Value>
      <Value>4</Value>
    </TaxCatchAll>
    <j4f12893337a4eac9e2d2c696f543b80 xmlns="30b63e1e-73f1-4ef2-940b-208105d9380d">
      <Terms xmlns="http://schemas.microsoft.com/office/infopath/2007/PartnerControls"/>
    </j4f12893337a4eac9e2d2c696f543b80>
    <Electoral_x0020_Registration_x0020_Research xmlns="30b63e1e-73f1-4ef2-940b-208105d9380d" xsi:nil="true"/>
    <ID_x0020_Pilots xmlns="30b63e1e-73f1-4ef2-940b-208105d9380d" xsi:nil="true"/>
    <Retention xmlns="30b63e1e-73f1-4ef2-940b-208105d9380d">7 years</Retent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search Document" ma:contentTypeID="0x01010016D3585C935B614D932C25E4BA7946F80400FEBB0FBFFCD3FD429B9806F2441484E0" ma:contentTypeVersion="23" ma:contentTypeDescription="" ma:contentTypeScope="" ma:versionID="eaa49e402fe33f713ddddf3f2fd80614">
  <xsd:schema xmlns:xsd="http://www.w3.org/2001/XMLSchema" xmlns:xs="http://www.w3.org/2001/XMLSchema" xmlns:p="http://schemas.microsoft.com/office/2006/metadata/properties" xmlns:ns2="30b63e1e-73f1-4ef2-940b-208105d9380d" xmlns:ns3="b807dc10-c0a5-40f2-815a-8cfd21d96ffb" targetNamespace="http://schemas.microsoft.com/office/2006/metadata/properties" ma:root="true" ma:fieldsID="4a475c79a1db3a868ab9877a38c12a0b" ns2:_="" ns3:_="">
    <xsd:import namespace="30b63e1e-73f1-4ef2-940b-208105d9380d"/>
    <xsd:import namespace="b807dc10-c0a5-40f2-815a-8cfd21d96ffb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Electoral_x0020_Registration_x0020_Research" minOccurs="0"/>
                <xsd:element ref="ns2:Reference_x0020__x0026__x0020_Background_x0020_Documents" minOccurs="0"/>
                <xsd:element ref="ns2:ID_x0020_Pilots" minOccurs="0"/>
                <xsd:element ref="ns2:Owner" minOccurs="0"/>
                <xsd:element ref="ns2:ArticleName" minOccurs="0"/>
                <xsd:element ref="ns2:TaxCatchAll" minOccurs="0"/>
                <xsd:element ref="ns2:Retention" minOccurs="0"/>
                <xsd:element ref="ns2:j5093c87c62f4e2ea96105d295eed61a" minOccurs="0"/>
                <xsd:element ref="ns2:TaxCatchAllLabel" minOccurs="0"/>
                <xsd:element ref="ns2:k8d136f7c151492e9a8c9a3ff7eb0306" minOccurs="0"/>
                <xsd:element ref="ns2:o4f6c70134b64a99b8a9c18b6cabc6d3" minOccurs="0"/>
                <xsd:element ref="ns2:b78556a5ab004a83993a9660bce6152c" minOccurs="0"/>
                <xsd:element ref="ns2:b9ca678d06974d1b9a589aa70f41520a" minOccurs="0"/>
                <xsd:element ref="ns2:j4f12893337a4eac9e2d2c696f543b80" minOccurs="0"/>
                <xsd:element ref="ns2:m11a9d934e5241cda71904421c04d1c1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3e1e-73f1-4ef2-940b-208105d9380d" elementFormDefault="qualified">
    <xsd:import namespace="http://schemas.microsoft.com/office/2006/documentManagement/types"/>
    <xsd:import namespace="http://schemas.microsoft.com/office/infopath/2007/PartnerControls"/>
    <xsd:element name="Year" ma:index="2" nillable="true" ma:displayName="Year" ma:default="2020" ma:format="Dropdown" ma:internalName="Year" ma:readOnly="false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Electoral_x0020_Registration_x0020_Research" ma:index="5" nillable="true" ma:displayName="Electoral Registration Research" ma:format="Dropdown" ma:internalName="Electoral_x0020_Registration_x0020_Research" ma:readOnly="false">
      <xsd:simpleType>
        <xsd:restriction base="dms:Choice">
          <xsd:enumeration value="Project Management"/>
          <xsd:enumeration value="Contract"/>
          <xsd:enumeration value="Research Materials"/>
          <xsd:enumeration value="Findings and Reporting"/>
          <xsd:enumeration value="Published on the Web"/>
        </xsd:restriction>
      </xsd:simpleType>
    </xsd:element>
    <xsd:element name="Reference_x0020__x0026__x0020_Background_x0020_Documents" ma:index="6" nillable="true" ma:displayName="Reference &amp; Background Documents" ma:format="Dropdown" ma:internalName="Reference_x0020__x0026__x0020_Background_x0020_Documents" ma:readOnly="false">
      <xsd:simpleType>
        <xsd:restriction base="dms:Choice">
          <xsd:enumeration value="Desk Research"/>
          <xsd:enumeration value="Papers from Conferences"/>
          <xsd:enumeration value="Useful Articles"/>
        </xsd:restriction>
      </xsd:simpleType>
    </xsd:element>
    <xsd:element name="ID_x0020_Pilots" ma:index="7" nillable="true" ma:displayName="ID Pilots" ma:format="Dropdown" ma:internalName="ID_x0020_Pilots" ma:readOnly="false">
      <xsd:simpleType>
        <xsd:restriction base="dms:Choice">
          <xsd:enumeration value="2019"/>
          <xsd:enumeration value="2018"/>
        </xsd:restriction>
      </xsd:simpleType>
    </xsd:element>
    <xsd:element name="Owner" ma:index="9" nillable="true" ma:displayName="Owner" ma:hidden="true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ticleName" ma:index="10" nillable="true" ma:displayName="Name" ma:hidden="true" ma:internalName="ArticleName" ma:readOnly="false">
      <xsd:simpleType>
        <xsd:restriction base="dms:Text"/>
      </xsd:simpleType>
    </xsd:element>
    <xsd:element name="TaxCatchAll" ma:index="12" nillable="true" ma:displayName="Taxonomy Catch All Column" ma:hidden="true" ma:list="{316572d0-3132-4a16-9929-1af43632293c}" ma:internalName="TaxCatchAll" ma:readOnly="false" ma:showField="CatchAllData" ma:web="30b63e1e-73f1-4ef2-940b-208105d938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tention" ma:index="20" nillable="true" ma:displayName="Retention" ma:default="7 years" ma:format="Dropdown" ma:internalName="Retention" ma:readOnly="false">
      <xsd:simpleType>
        <xsd:restriction base="dms:Choice">
          <xsd:enumeration value="6 months"/>
          <xsd:enumeration value="1 year"/>
          <xsd:enumeration value="3 years"/>
          <xsd:enumeration value="7 years"/>
          <xsd:enumeration value="12 years"/>
          <xsd:enumeration value="100 years"/>
        </xsd:restriction>
      </xsd:simpleType>
    </xsd:element>
    <xsd:element name="j5093c87c62f4e2ea96105d295eed61a" ma:index="23" nillable="true" ma:taxonomy="true" ma:internalName="j5093c87c62f4e2ea96105d295eed61a" ma:taxonomyFieldName="GPMS_x0020_marking" ma:displayName="GPMS marking" ma:readOnly="false" ma:default="3;#Official|77462fb2-11a1-4cd5-8628-4e6081b9477e" ma:fieldId="{35093c87-c62f-4e2e-a961-05d295eed61a}" ma:sspId="7c0fde62-7cba-4014-acb1-76457a673074" ma:termSetId="1f343abd-db6c-4475-a574-cc7b5b5bdee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316572d0-3132-4a16-9929-1af43632293c}" ma:internalName="TaxCatchAllLabel" ma:readOnly="true" ma:showField="CatchAllDataLabel" ma:web="30b63e1e-73f1-4ef2-940b-208105d938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8d136f7c151492e9a8c9a3ff7eb0306" ma:index="25" nillable="true" ma:taxonomy="true" ma:internalName="k8d136f7c151492e9a8c9a3ff7eb0306" ma:taxonomyFieldName="ECSubject" ma:displayName="EC Subject" ma:readOnly="false" ma:fieldId="{48d136f7-c151-492e-9a8c-9a3ff7eb0306}" ma:taxonomyMulti="true" ma:sspId="7c0fde62-7cba-4014-acb1-76457a673074" ma:termSetId="0d5ca8a1-c45c-44af-a3cd-d024f1ba8d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f6c70134b64a99b8a9c18b6cabc6d3" ma:index="26" nillable="true" ma:taxonomy="true" ma:internalName="o4f6c70134b64a99b8a9c18b6cabc6d3" ma:taxonomyFieldName="Calendar_x0020_Year" ma:displayName="Calendar Year" ma:readOnly="false" ma:default="249;#2018|26ca1e8c-16e7-413b-b05d-61c89da0dc68" ma:fieldId="{84f6c701-34b6-4a99-b8a9-c18b6cabc6d3}" ma:sspId="7c0fde62-7cba-4014-acb1-76457a673074" ma:termSetId="edba5c96-86f2-4f08-a5c2-e39c740b563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78556a5ab004a83993a9660bce6152c" ma:index="27" nillable="true" ma:taxonomy="true" ma:internalName="b78556a5ab004a83993a9660bce6152c" ma:taxonomyFieldName="Audience1" ma:displayName="Audience" ma:readOnly="false" ma:default="4;#All staff|1a1e0e6e-8d96-4235-ac5f-9f1dcc3600b0" ma:fieldId="{b78556a5-ab00-4a83-993a-9660bce6152c}" ma:taxonomyMulti="true" ma:sspId="7c0fde62-7cba-4014-acb1-76457a673074" ma:termSetId="12a82b95-0313-4ef6-8f09-a1fc7e7a5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ca678d06974d1b9a589aa70f41520a" ma:index="28" nillable="true" ma:taxonomy="true" ma:internalName="b9ca678d06974d1b9a589aa70f41520a" ma:taxonomyFieldName="Countries" ma:displayName="Country" ma:readOnly="false" ma:default="5;#UK wide|6834a7d2-fb91-47b3-99a3-3181df52306f" ma:fieldId="{b9ca678d-0697-4d1b-9a58-9aa70f41520a}" ma:taxonomyMulti="true" ma:sspId="7c0fde62-7cba-4014-acb1-76457a673074" ma:termSetId="84dafbee-6db0-42d8-9610-c7f28f591f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4f12893337a4eac9e2d2c696f543b80" ma:index="29" nillable="true" ma:taxonomy="true" ma:internalName="j4f12893337a4eac9e2d2c696f543b80" ma:taxonomyFieldName="Financial_x0020_year" ma:displayName="Financial year" ma:readOnly="false" ma:fieldId="{34f12893-337a-4eac-9e2d-2c696f543b80}" ma:sspId="7c0fde62-7cba-4014-acb1-76457a673074" ma:termSetId="e63f34e3-1607-4f97-aade-c4ace54ed86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11a9d934e5241cda71904421c04d1c1" ma:index="30" nillable="true" ma:taxonomy="true" ma:internalName="m11a9d934e5241cda71904421c04d1c1" ma:taxonomyFieldName="R_x0026_E_x0020_SubFunction" ma:displayName="R&amp;E SubFunction" ma:readOnly="false" ma:fieldId="{611a9d93-4e52-41cd-a719-04421c04d1c1}" ma:taxonomyMulti="true" ma:sspId="7c0fde62-7cba-4014-acb1-76457a673074" ma:termSetId="6d04cb1f-98d7-495e-bc41-9376ad697b6d" ma:anchorId="264d97ed-250c-48bb-abc7-64c99c2b70a1" ma:open="true" ma:isKeyword="false">
      <xsd:complexType>
        <xsd:sequence>
          <xsd:element ref="pc:Terms" minOccurs="0" maxOccurs="1"/>
        </xsd:sequence>
      </xsd:complexType>
    </xsd:element>
    <xsd:element name="_dlc_DocId" ma:index="3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7dc10-c0a5-40f2-815a-8cfd21d96ff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7c0fde62-7cba-4014-acb1-76457a6730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3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47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FCA8901-6DE9-4FB5-8808-CEDD99C4E353}"/>
</file>

<file path=customXml/itemProps2.xml><?xml version="1.0" encoding="utf-8"?>
<ds:datastoreItem xmlns:ds="http://schemas.openxmlformats.org/officeDocument/2006/customXml" ds:itemID="{75BD859F-5FD1-4A8C-B3DD-01DE90711DBC}"/>
</file>

<file path=customXml/itemProps3.xml><?xml version="1.0" encoding="utf-8"?>
<ds:datastoreItem xmlns:ds="http://schemas.openxmlformats.org/officeDocument/2006/customXml" ds:itemID="{24259C1F-513D-459C-BFA4-CDE935FDED5B}"/>
</file>

<file path=customXml/itemProps4.xml><?xml version="1.0" encoding="utf-8"?>
<ds:datastoreItem xmlns:ds="http://schemas.openxmlformats.org/officeDocument/2006/customXml" ds:itemID="{6A401430-9CD1-4DC3-BDBF-92F733A74465}"/>
</file>

<file path=docMetadata/LabelInfo.xml><?xml version="1.0" encoding="utf-8"?>
<clbl:labelList xmlns:clbl="http://schemas.microsoft.com/office/2020/mipLabelMetadata">
  <clbl:label id="{23ffaa85-ba95-4afe-83f8-bec1204ec961}" enabled="0" method="" siteId="{23ffaa85-ba95-4afe-83f8-bec1204ec9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Charlotte Spiers</dc:creator>
  <cp:keywords/>
  <dc:description/>
  <cp:lastModifiedBy/>
  <cp:revision/>
  <dcterms:created xsi:type="dcterms:W3CDTF">2026-07-01T12:58:34Z</dcterms:created>
  <dcterms:modified xsi:type="dcterms:W3CDTF">2026-07-10T09:02:05Z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nancial_x0020_year">
    <vt:lpwstr/>
  </property>
  <property fmtid="{D5CDD505-2E9C-101B-9397-08002B2CF9AE}" pid="3" name="Countries">
    <vt:lpwstr>5;#UK wide|6834a7d2-fb91-47b3-99a3-3181df52306f</vt:lpwstr>
  </property>
  <property fmtid="{D5CDD505-2E9C-101B-9397-08002B2CF9AE}" pid="4" name="R&amp;E SubFunction">
    <vt:lpwstr/>
  </property>
  <property fmtid="{D5CDD505-2E9C-101B-9397-08002B2CF9AE}" pid="5" name="MediaServiceImageTags">
    <vt:lpwstr/>
  </property>
  <property fmtid="{D5CDD505-2E9C-101B-9397-08002B2CF9AE}" pid="6" name="ContentTypeId">
    <vt:lpwstr>0x01010016D3585C935B614D932C25E4BA7946F80400FEBB0FBFFCD3FD429B9806F2441484E0</vt:lpwstr>
  </property>
  <property fmtid="{D5CDD505-2E9C-101B-9397-08002B2CF9AE}" pid="7" name="Financial year">
    <vt:lpwstr/>
  </property>
  <property fmtid="{D5CDD505-2E9C-101B-9397-08002B2CF9AE}" pid="8" name="Calendar_x0020_Year">
    <vt:lpwstr>270;#2024|ee9bccb4-d833-4adf-b684-a32814028a38</vt:lpwstr>
  </property>
  <property fmtid="{D5CDD505-2E9C-101B-9397-08002B2CF9AE}" pid="9" name="R_x0026_E_x0020_SubFunction">
    <vt:lpwstr/>
  </property>
  <property fmtid="{D5CDD505-2E9C-101B-9397-08002B2CF9AE}" pid="10" name="Audience1">
    <vt:lpwstr>4;#All staff|1a1e0e6e-8d96-4235-ac5f-9f1dcc3600b0</vt:lpwstr>
  </property>
  <property fmtid="{D5CDD505-2E9C-101B-9397-08002B2CF9AE}" pid="11" name="ECSubject">
    <vt:lpwstr/>
  </property>
  <property fmtid="{D5CDD505-2E9C-101B-9397-08002B2CF9AE}" pid="12" name="Calendar Year">
    <vt:lpwstr>270;#2024|ee9bccb4-d833-4adf-b684-a32814028a38</vt:lpwstr>
  </property>
  <property fmtid="{D5CDD505-2E9C-101B-9397-08002B2CF9AE}" pid="13" name="GPMS marking">
    <vt:lpwstr>3;#Official|77462fb2-11a1-4cd5-8628-4e6081b9477e</vt:lpwstr>
  </property>
  <property fmtid="{D5CDD505-2E9C-101B-9397-08002B2CF9AE}" pid="14" name="GPMS_x0020_marking">
    <vt:lpwstr>3;#Official|77462fb2-11a1-4cd5-8628-4e6081b9477e</vt:lpwstr>
  </property>
  <property fmtid="{D5CDD505-2E9C-101B-9397-08002B2CF9AE}" pid="15" name="_dlc_DocIdItemGuid">
    <vt:lpwstr>757481cd-8e5a-4f68-8e0b-75c314190c49</vt:lpwstr>
  </property>
</Properties>
</file>